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10830" activeTab="5"/>
  </bookViews>
  <sheets>
    <sheet name="ист прил 1 " sheetId="1" r:id="rId1"/>
    <sheet name="доходы 2019год прил 4" sheetId="2" r:id="rId2"/>
    <sheet name="функ прил 6 " sheetId="3" r:id="rId3"/>
    <sheet name="вед19прил7" sheetId="4" r:id="rId4"/>
    <sheet name="МП прил 9 " sheetId="5" r:id="rId5"/>
    <sheet name="прог18 прил 1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_" localSheetId="0">#REF!</definedName>
    <definedName name="_1_">#REF!</definedName>
    <definedName name="_2016" localSheetId="0">#REF!</definedName>
    <definedName name="_2016">#REF!</definedName>
    <definedName name="_2016_" localSheetId="0">#REF!</definedName>
    <definedName name="_2016_">#REF!</definedName>
    <definedName name="_Date_" localSheetId="1">'[4]ожидаемое'!#REF!</definedName>
    <definedName name="_Date_" localSheetId="0">'[7]ожидаемое'!#REF!</definedName>
    <definedName name="_Date_" localSheetId="4">'[5]ожидаемое'!#REF!</definedName>
    <definedName name="_Date_" localSheetId="2">'[8]ожидаемое'!#REF!</definedName>
    <definedName name="_Date_">#REF!</definedName>
    <definedName name="_Otchet_Period_Source__AT_ObjectName" localSheetId="1">'[4]ожидаемое'!#REF!</definedName>
    <definedName name="_Otchet_Period_Source__AT_ObjectName" localSheetId="0">'[7]ожидаемое'!#REF!</definedName>
    <definedName name="_Otchet_Period_Source__AT_ObjectName" localSheetId="4">'[5]ожидаемое'!#REF!</definedName>
    <definedName name="_Otchet_Period_Source__AT_ObjectName" localSheetId="2">'[8]ожидаемое'!#REF!</definedName>
    <definedName name="_Otchet_Period_Source__AT_ObjectName">#REF!</definedName>
    <definedName name="_Period_" localSheetId="1">'[4]ожидаемое'!#REF!</definedName>
    <definedName name="_Period_" localSheetId="0">'[7]ожидаемое'!#REF!</definedName>
    <definedName name="_Period_" localSheetId="4">'[5]ожидаемое'!#REF!</definedName>
    <definedName name="_Period_" localSheetId="2">'[8]ожидаемое'!#REF!</definedName>
    <definedName name="_Period_">#REF!</definedName>
    <definedName name="_xlfn.BAHTTEXT" hidden="1">#NAME?</definedName>
    <definedName name="_программы_" localSheetId="0">'[11]ожидаемое'!#REF!</definedName>
    <definedName name="_программы_">'[11]ожидаемое'!#REF!</definedName>
    <definedName name="_ььтт_" localSheetId="0">#REF!</definedName>
    <definedName name="_ььтт_">#REF!</definedName>
    <definedName name="BFT_Print_Titles" localSheetId="3">'вед19прил7'!$10:$12</definedName>
    <definedName name="BFT_Print_Titles" localSheetId="5">'прог18 прил 10'!$10:$12</definedName>
    <definedName name="bold_col_number" localSheetId="1">#REF!</definedName>
    <definedName name="bold_col_number" localSheetId="0">#REF!</definedName>
    <definedName name="bold_col_number" localSheetId="4">#REF!</definedName>
    <definedName name="bold_col_number" localSheetId="2">#REF!</definedName>
    <definedName name="bold_col_number">#REF!</definedName>
    <definedName name="Colspan" localSheetId="1">#REF!</definedName>
    <definedName name="Colspan" localSheetId="0">#REF!</definedName>
    <definedName name="Colspan" localSheetId="4">#REF!</definedName>
    <definedName name="Colspan" localSheetId="2">#REF!</definedName>
    <definedName name="Colspan">#REF!</definedName>
    <definedName name="first_table_col" localSheetId="1">#REF!</definedName>
    <definedName name="first_table_col" localSheetId="0">#REF!</definedName>
    <definedName name="first_table_col" localSheetId="4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0">#REF!</definedName>
    <definedName name="first_table_row1" localSheetId="4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0">#REF!</definedName>
    <definedName name="first_table_row2" localSheetId="4">#REF!</definedName>
    <definedName name="first_table_row2" localSheetId="2">#REF!</definedName>
    <definedName name="first_table_row2">#REF!</definedName>
    <definedName name="gyfg" localSheetId="0">#REF!</definedName>
    <definedName name="gyfg">#REF!</definedName>
    <definedName name="LAST_CELL" localSheetId="3">'вед19прил7'!$H$135</definedName>
    <definedName name="LAST_CELL" localSheetId="5">'прог18 прил 10'!$G$135</definedName>
    <definedName name="max_col_razn" localSheetId="1">#REF!</definedName>
    <definedName name="max_col_razn" localSheetId="0">#REF!</definedName>
    <definedName name="max_col_razn" localSheetId="4">#REF!</definedName>
    <definedName name="max_col_razn" localSheetId="2">#REF!</definedName>
    <definedName name="max_col_razn">#REF!</definedName>
    <definedName name="nc" localSheetId="1">#REF!</definedName>
    <definedName name="nc" localSheetId="0">#REF!</definedName>
    <definedName name="nc" localSheetId="4">#REF!</definedName>
    <definedName name="nc" localSheetId="2">#REF!</definedName>
    <definedName name="nc">#REF!</definedName>
    <definedName name="need_bold_rows" localSheetId="1">#REF!</definedName>
    <definedName name="need_bold_rows" localSheetId="0">#REF!</definedName>
    <definedName name="need_bold_rows" localSheetId="4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0">#REF!</definedName>
    <definedName name="need_build_down" localSheetId="4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0">#REF!</definedName>
    <definedName name="need_control_sum" localSheetId="4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0">#REF!</definedName>
    <definedName name="page_to_sheet_br" localSheetId="4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0">#REF!</definedName>
    <definedName name="razn_down_rows" localSheetId="4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0">#REF!</definedName>
    <definedName name="rows_to_delete" localSheetId="4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0">#REF!</definedName>
    <definedName name="rows_to_last" localSheetId="4">#REF!</definedName>
    <definedName name="rows_to_last" localSheetId="2">#REF!</definedName>
    <definedName name="rows_to_last">#REF!</definedName>
    <definedName name="Signature_in_razn" localSheetId="1">#REF!</definedName>
    <definedName name="Signature_in_razn" localSheetId="0">#REF!</definedName>
    <definedName name="Signature_in_razn" localSheetId="4">#REF!</definedName>
    <definedName name="Signature_in_razn" localSheetId="2">#REF!</definedName>
    <definedName name="Signature_in_razn">#REF!</definedName>
    <definedName name="доходы" localSheetId="0">#REF!</definedName>
    <definedName name="доходы">#REF!</definedName>
    <definedName name="_xlnm.Print_Titles" localSheetId="1">'доходы 2019год прил 4'!$7:$9</definedName>
    <definedName name="_xlnm.Print_Titles" localSheetId="0">'ист прил 1 '!$9:$10</definedName>
    <definedName name="_xlnm.Print_Titles" localSheetId="2">'функ прил 6 '!$6:$7</definedName>
    <definedName name="_xlnm.Print_Area" localSheetId="1">'доходы 2019год прил 4'!$A$1:$K$61</definedName>
    <definedName name="прп_пп_ппап" localSheetId="0">#REF!</definedName>
    <definedName name="прп_пп_ппап">#REF!</definedName>
  </definedNames>
  <calcPr fullCalcOnLoad="1"/>
</workbook>
</file>

<file path=xl/sharedStrings.xml><?xml version="1.0" encoding="utf-8"?>
<sst xmlns="http://schemas.openxmlformats.org/spreadsheetml/2006/main" count="1673" uniqueCount="405">
  <si>
    <t>№ строки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</si>
  <si>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</si>
  <si>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</si>
  <si>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</si>
  <si>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</si>
  <si>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</si>
  <si>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</si>
  <si>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</si>
  <si>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</si>
  <si>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</si>
  <si>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</si>
  <si>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</si>
  <si>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</si>
  <si>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</si>
  <si>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</si>
  <si>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</si>
  <si>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</si>
  <si>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</si>
  <si>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</si>
  <si>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</si>
  <si>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</si>
  <si>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</si>
  <si>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</si>
  <si>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</si>
  <si>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</si>
  <si>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</si>
  <si>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</si>
  <si>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</si>
  <si>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</si>
  <si>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</si>
  <si>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</si>
  <si>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</si>
  <si>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</si>
  <si>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</si>
  <si>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</si>
  <si>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</si>
  <si>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</si>
  <si>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</si>
  <si>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</si>
  <si>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</si>
  <si>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</si>
  <si>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</si>
  <si>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</si>
  <si>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</si>
  <si>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</si>
  <si>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</si>
  <si>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</si>
  <si>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</si>
  <si>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</si>
  <si>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</si>
  <si>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</si>
  <si>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</si>
  <si>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</si>
  <si>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</si>
  <si>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</si>
  <si>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</si>
  <si>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</si>
  <si>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</si>
  <si>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</si>
  <si>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</si>
  <si>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</si>
  <si>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</si>
  <si>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</si>
  <si>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</si>
  <si>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</si>
  <si>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</si>
  <si>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</si>
  <si>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Прочие межбюджетные трансферты, передаваемые бюджетам</t>
  </si>
  <si>
    <t>ВСЕГО ДОХОДОВ</t>
  </si>
  <si>
    <t xml:space="preserve"> 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</si>
  <si>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</si>
  <si>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</si>
  <si>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</si>
  <si>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</si>
  <si>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</si>
  <si>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</si>
  <si>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</si>
  <si>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</si>
  <si>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Нациоальная оборона</t>
  </si>
  <si>
    <t>0200</t>
  </si>
  <si>
    <t>мобилизация вневойсковая подготовка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</si>
  <si>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</si>
  <si>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</si>
  <si>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</si>
  <si>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</si>
  <si>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</si>
  <si>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0503</t>
  </si>
  <si>
    <t>0800</t>
  </si>
  <si>
    <t>Культура</t>
  </si>
  <si>
    <t>0801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</si>
  <si>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</si>
  <si>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</si>
  <si>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</si>
  <si>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</si>
  <si>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</si>
  <si>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</si>
  <si>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</si>
  <si>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</si>
  <si>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</si>
  <si>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</si>
  <si>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</si>
  <si>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</si>
  <si>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</si>
  <si>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</si>
  <si>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037</t>
  </si>
  <si>
    <t>Обеспечение пожарной безопасности</t>
  </si>
  <si>
    <t>0310</t>
  </si>
  <si>
    <t>Приложение № 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</si>
  <si>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</si>
  <si>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</si>
  <si>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240</t>
  </si>
  <si>
    <t>Дотации бюджетам сельских поселений на выравнивание бюджетной обеспеченности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</si>
  <si>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</si>
  <si>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</si>
  <si>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</si>
  <si>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 налог  с физических лиц</t>
  </si>
  <si>
    <t>043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</si>
  <si>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</si>
  <si>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</si>
  <si>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 программных мероприятий</t>
  </si>
  <si>
    <t>Субвенции местным бюджетам на выполнение передаваемых полномочий субъектов Российской  Федерации</t>
  </si>
  <si>
    <t>Субвенции бюджетам сельских поселений на выполнение передаваемых полномочий субъектов Российской  Федерации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</si>
  <si>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</si>
  <si>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</si>
  <si>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</si>
  <si>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</si>
  <si>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</si>
  <si>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</si>
  <si>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</si>
  <si>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</si>
  <si>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</si>
  <si>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Земельный налог с физических лиц, обладающих земельным участком, расположенным в границах 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</si>
  <si>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</si>
  <si>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</si>
  <si>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</si>
  <si>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</si>
  <si>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п/п</t>
  </si>
  <si>
    <t>Защита населения и территории администрации Нарвинского сельсовета от чрезвычайных ситуаций природного и техногенного характера</t>
  </si>
  <si>
    <t>Благоустройство территории Нарвинского сельсовета</t>
  </si>
  <si>
    <t>Управление муниципальным имуществом муниципального образования Администрации Нарвинского сельсовета</t>
  </si>
  <si>
    <t>Название муниципальной программы</t>
  </si>
  <si>
    <t>№п/п</t>
  </si>
  <si>
    <t>Приложение 9</t>
  </si>
  <si>
    <t>17</t>
  </si>
  <si>
    <t>Иные закупки товаров, работ и услуг для обеспечения государственных (муниципальных) нужд</t>
  </si>
  <si>
    <t>200</t>
  </si>
  <si>
    <t/>
  </si>
  <si>
    <t>Софинансирование расходов на организацию и проведения акарицидных обработок мест массового отдыха населения за счет средств местного бюджета</t>
  </si>
  <si>
    <t>ЗДРАВООХРАНЕНИЕ</t>
  </si>
  <si>
    <t>540</t>
  </si>
  <si>
    <t>500</t>
  </si>
  <si>
    <t>Межбюджетные трансферты</t>
  </si>
  <si>
    <t>КУЛЬТУРА, КИНЕМАТОГРАФИЯ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</si>
  <si>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</si>
  <si>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подпрограммы"Обеспечение предупреждения возникновения и развития чрезвычайных ситуаций" муниципальной программы "Защита населения и территории Нарвинского сельсовета от чрезвычайных ситуаций природного и техногенного характера"</t>
  </si>
  <si>
    <t>Расходы на содержания уличного освещения в рамках подпрограммы "Энергосбережение и повышение энергетической эффективности в Нарвинском сельсовете" муниципальной программы "Благоустройство территорий Нарвинского сельсовета"</t>
  </si>
  <si>
    <t>ЖИЛИЩНО-КОММУНАЛЬНОЕ ХОЗЯЙСТВО</t>
  </si>
  <si>
    <t>94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</si>
  <si>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Нарвинского сельсовета" муниципальной программы " Благоустройство территорий Нарвинского сельсовета"</t>
  </si>
  <si>
    <t>93</t>
  </si>
  <si>
    <t>92</t>
  </si>
  <si>
    <t>91</t>
  </si>
  <si>
    <t>90</t>
  </si>
  <si>
    <t>НАЦИОНАЛЬНАЯ ЭКОНОМИКА</t>
  </si>
  <si>
    <t>89</t>
  </si>
  <si>
    <t>88</t>
  </si>
  <si>
    <t>87</t>
  </si>
  <si>
    <t>86</t>
  </si>
  <si>
    <t>85</t>
  </si>
  <si>
    <t>84</t>
  </si>
  <si>
    <t>83</t>
  </si>
  <si>
    <t>Расходы на выплаты персоналу казенных учреждений</t>
  </si>
  <si>
    <t>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</si>
  <si>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</si>
  <si>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</si>
  <si>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</si>
  <si>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</si>
  <si>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</si>
  <si>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</si>
  <si>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</si>
  <si>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</si>
  <si>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</si>
  <si>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</si>
  <si>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</si>
  <si>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</si>
  <si>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</si>
  <si>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</si>
  <si>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НАЦИОНАЛЬНАЯ БЕЗОПАСНОСТЬ И ПРАВООХРАНИТЕЛЬНАЯ ДЕЯТЕЛЬНОСТЬ</t>
  </si>
  <si>
    <t>68</t>
  </si>
  <si>
    <t>67</t>
  </si>
  <si>
    <t>66</t>
  </si>
  <si>
    <t>65</t>
  </si>
  <si>
    <t>64</t>
  </si>
  <si>
    <t>63</t>
  </si>
  <si>
    <t>62</t>
  </si>
  <si>
    <t>Расходы на выплаты персоналу государственных (муниципальных) органов</t>
  </si>
  <si>
    <t>61</t>
  </si>
  <si>
    <t>60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</si>
  <si>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</si>
  <si>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59</t>
  </si>
  <si>
    <t>Мобилизационная и вневойсковая подготовка</t>
  </si>
  <si>
    <t>58</t>
  </si>
  <si>
    <t>НАЦИОНАЛЬНАЯ ОБОРОНА</t>
  </si>
  <si>
    <t>57</t>
  </si>
  <si>
    <t>56</t>
  </si>
  <si>
    <t>55</t>
  </si>
  <si>
    <t>54</t>
  </si>
  <si>
    <t>53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</si>
  <si>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</si>
  <si>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52</t>
  </si>
  <si>
    <t>51</t>
  </si>
  <si>
    <t>50</t>
  </si>
  <si>
    <t>49</t>
  </si>
  <si>
    <t>800</t>
  </si>
  <si>
    <t>Иные бюджетные ассигнования</t>
  </si>
  <si>
    <t>48</t>
  </si>
  <si>
    <t>Резервные фонды местных администраций в рамках непрограммных мероприятий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</si>
  <si>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</si>
  <si>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</si>
  <si>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</si>
  <si>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</si>
  <si>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</si>
  <si>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</si>
  <si>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</si>
  <si>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</si>
  <si>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</si>
  <si>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</si>
  <si>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</si>
  <si>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</si>
  <si>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</si>
  <si>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</si>
  <si>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</si>
  <si>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31</t>
  </si>
  <si>
    <t>30</t>
  </si>
  <si>
    <t>29</t>
  </si>
  <si>
    <t>25</t>
  </si>
  <si>
    <t>24</t>
  </si>
  <si>
    <t>23</t>
  </si>
  <si>
    <t>22</t>
  </si>
  <si>
    <t>21</t>
  </si>
  <si>
    <t>20</t>
  </si>
  <si>
    <t>19</t>
  </si>
  <si>
    <t>18</t>
  </si>
  <si>
    <t>16</t>
  </si>
  <si>
    <t>15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</si>
  <si>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муниципального образования Администрации Нарвинского сельсовета"</t>
  </si>
  <si>
    <t>13</t>
  </si>
  <si>
    <t>12</t>
  </si>
  <si>
    <t>Глава муниципального образования в рамках непрограммных мероприятий</t>
  </si>
  <si>
    <t>ОБЩЕГОСУДАРСТВЕННЫЕ ВОПРОСЫ</t>
  </si>
  <si>
    <t>Администрация  Нарвинского  сельсовета</t>
  </si>
  <si>
    <t>КВР</t>
  </si>
  <si>
    <t>КЦСР</t>
  </si>
  <si>
    <t>КФСР</t>
  </si>
  <si>
    <t>КВСР</t>
  </si>
  <si>
    <t>КБК</t>
  </si>
  <si>
    <t>руб.</t>
  </si>
  <si>
    <t>Единица измерения:</t>
  </si>
  <si>
    <t>32</t>
  </si>
  <si>
    <t>ВСЕГО:</t>
  </si>
  <si>
    <t>Приложение 10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</si>
  <si>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</si>
  <si>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</si>
  <si>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Культура, кинематография</t>
  </si>
  <si>
    <t>код главного администратора</t>
  </si>
  <si>
    <t xml:space="preserve">Код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</si>
  <si>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</si>
  <si>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037 01 00 00 00 00 0000 000</t>
  </si>
  <si>
    <t>037 01 05 00 00 00 0000 000</t>
  </si>
  <si>
    <t>037 01 05 00 00 00 0000 500</t>
  </si>
  <si>
    <t xml:space="preserve"> 037 01 05 02 00 00 0000 500</t>
  </si>
  <si>
    <t xml:space="preserve"> 037 01 05 02 01 00 0000 510</t>
  </si>
  <si>
    <t>037 01 05 02 01 10 0000 510</t>
  </si>
  <si>
    <t>037 01 05 00 00 00 0000 600</t>
  </si>
  <si>
    <t>037 01 05 02 00 00 0000 600</t>
  </si>
  <si>
    <t>037 01 05 02 01 00 0000 610</t>
  </si>
  <si>
    <t>037 01 05 02 01 10 0000 610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</si>
  <si>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</si>
  <si>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</si>
  <si>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</si>
  <si>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</si>
  <si>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</si>
  <si>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</si>
  <si>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9990000130</t>
  </si>
  <si>
    <t>0110000150</t>
  </si>
  <si>
    <t>9990075140</t>
  </si>
  <si>
    <t>9990051180</t>
  </si>
  <si>
    <t>0410067380</t>
  </si>
  <si>
    <t>0230067230</t>
  </si>
  <si>
    <t>0210067210</t>
  </si>
  <si>
    <t>9990067350</t>
  </si>
  <si>
    <t>9990075550</t>
  </si>
  <si>
    <t>Приложение № 7</t>
  </si>
  <si>
    <t>код аналитической группы подвида</t>
  </si>
  <si>
    <t>Наименование кода классификации доходов бюджета</t>
  </si>
  <si>
    <t>118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</si>
  <si>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</si>
  <si>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</si>
  <si>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Муниципальная программа "Управление муниципальным имуществом муниципального образования Администрации Нарвинского сельсовета"</t>
  </si>
  <si>
    <t>0100000000</t>
  </si>
  <si>
    <t>850</t>
  </si>
  <si>
    <t>0210000000</t>
  </si>
  <si>
    <t>0200000000</t>
  </si>
  <si>
    <t>0400000000</t>
  </si>
  <si>
    <t>0410000000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</si>
  <si>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</si>
  <si>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</si>
  <si>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</si>
  <si>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</si>
  <si>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</si>
  <si>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</si>
  <si>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</si>
  <si>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Функционирование высшего должностного лица субъекта Российской  Федерации и муниципального образования</t>
  </si>
  <si>
    <t>.</t>
  </si>
  <si>
    <t>9990000000</t>
  </si>
  <si>
    <t>0110000000</t>
  </si>
  <si>
    <t>Закупка товаров, работ и услуг для обеспечения государственных (муниципальных) нужд</t>
  </si>
  <si>
    <t>Муниципальная программа "Защита населения и территории Нарвинского сельсовета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</si>
  <si>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ситуаций."</t>
  </si>
  <si>
    <t>Муниципальная программа " Благоустройство территорий Нарвинского сельсовета"</t>
  </si>
  <si>
    <t>Подпрограмма "Содержание и ремонт улично-дорожной сети на территории Нарвинского сельсовета"</t>
  </si>
  <si>
    <t>0230000000</t>
  </si>
  <si>
    <t>Подпрограмма "Энергосбережение и повышение энергетической эффективности в Нарвинском сельсовете"</t>
  </si>
  <si>
    <t>Передача полномочий в области культуры</t>
  </si>
  <si>
    <t>999006734К</t>
  </si>
  <si>
    <t>Расходы на организацию и проведения акарицидных обработок мест массового отдыха населения за счет средств краевого бюджета</t>
  </si>
  <si>
    <t>99900S5550</t>
  </si>
  <si>
    <t>Текущий год</t>
  </si>
  <si>
    <t>Уплата налогов, сборов и иных платежей</t>
  </si>
  <si>
    <t>Подпрограмма "Охрана окружающей среды Нарвинского сельсовета"</t>
  </si>
  <si>
    <t>Расходы на содержания прочих расходов на благоустройство в рамках подпрограммы "Охрана окружающей среды Нарвинского сельсовета" муниципальной программы " Благоустройство территорий Нарвинского сельсовета"</t>
  </si>
  <si>
    <t>Расходы на проведение выборов в рамках не программных мероприятий</t>
  </si>
  <si>
    <t>Сумма на  2018 год</t>
  </si>
  <si>
    <t>0120000150</t>
  </si>
  <si>
    <t>0120000000</t>
  </si>
  <si>
    <t>Подпрограмма "Содержание объектов муниципальной собственности"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</si>
  <si>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муниципального образования Администрации Нарвинского сельсовета"</t>
  </si>
  <si>
    <t>Подпограмма "Обеспечение реализации программы и прочие мероприятия"</t>
  </si>
  <si>
    <t>98</t>
  </si>
  <si>
    <t>97</t>
  </si>
  <si>
    <t>96</t>
  </si>
  <si>
    <t>95</t>
  </si>
  <si>
    <t>Субсидии бюджетам муниципальных образований на обеспечение первичных мер пожарной безопасности</t>
  </si>
  <si>
    <t>0410074120</t>
  </si>
  <si>
    <t>Социальное обеспечение и иные выплаты населения</t>
  </si>
  <si>
    <t>300</t>
  </si>
  <si>
    <t>Иные выплаты населению</t>
  </si>
  <si>
    <t>360</t>
  </si>
  <si>
    <t>Софинансирование бюджетам муниципальных образований на обеспечение первичных мер пожарной безопасности</t>
  </si>
  <si>
    <t>04100S4120</t>
  </si>
  <si>
    <t>Социальное обеспечение и иные выплаты населению</t>
  </si>
  <si>
    <t xml:space="preserve">Расходы на содержание автомобильных дорог общего пользования местного значения  сельских поселений за счет средств дорожного фонда Красноярского края </t>
  </si>
  <si>
    <t>0230075080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</si>
  <si>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</si>
  <si>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02300S5080</t>
  </si>
  <si>
    <t xml:space="preserve">бюджета сельсовета на 2019 год </t>
  </si>
  <si>
    <t>2019</t>
  </si>
  <si>
    <t xml:space="preserve">Доходы  бюджета сельсовета на 2019 год </t>
  </si>
  <si>
    <t>150</t>
  </si>
  <si>
    <t xml:space="preserve">Распределение расходов бюджета Нарвинского сельсовета по разделам и 
подразделам классификации расходов 
на 2019 год </t>
  </si>
  <si>
    <t>Обеспечение деятельности финансовых, налоговых и таможенных органов и оргонов финансового (финансово-бюджетного) контроля</t>
  </si>
  <si>
    <t>0106</t>
  </si>
  <si>
    <t>Другие вопросы в области культуры,киноматографии</t>
  </si>
  <si>
    <t>0804</t>
  </si>
  <si>
    <t>Ведомственная  структура расходов бюджета администрации Нарвинского сельсовета на 2019 год</t>
  </si>
  <si>
    <t>Исполнение судебных актов</t>
  </si>
  <si>
    <t>830</t>
  </si>
  <si>
    <t>0110010210</t>
  </si>
  <si>
    <t>межбюджетные трансфертына выплату, обеспечивающие уровень заработной платы работников бюджетной сферы не ниже размера минимальной заработеой платы (минимального размера оплаты труда), установленного в Красноярском крае на 2019 год</t>
  </si>
  <si>
    <t>Обеспечение деятельности финансовых,налоговых и таможенных органов  и органов финансового (финансово-бюджетного) надзора</t>
  </si>
  <si>
    <t>9990067390</t>
  </si>
  <si>
    <t>Иные  межбюджетные трансферты</t>
  </si>
  <si>
    <t xml:space="preserve">  Межбюджетные трансферты</t>
  </si>
  <si>
    <t>Расходы на капитальный ремонт и ремонт автомобильных дорог общего пользования местного знчения за счет средств дорожного фонда Красноярского края</t>
  </si>
  <si>
    <t>9990075090</t>
  </si>
  <si>
    <t>9990010490</t>
  </si>
  <si>
    <t>9990010210</t>
  </si>
  <si>
    <t>9990067400</t>
  </si>
  <si>
    <t>Перечень муниципальных программ за счет средств бюджета Нарвинского сельсовета на 2019 год и плановый период 2020-2021 годов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</si>
  <si>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2019 год</t>
  </si>
  <si>
    <t>Обеспечение деятельности финансовых,налоговых и таможенных органов и органов финансового(финансово-бюджетного) надзора</t>
  </si>
  <si>
    <t>Субсидии бюджетам муниципальных образований на реализацию мероприятий, направленных на повышение безопасности дорожного движения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</si>
  <si>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</si>
  <si>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Софинансирование 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</si>
  <si>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99900S5090</t>
  </si>
  <si>
    <t>НАЛОГИ НА СОВОКУПНЫЙ ДОХОД</t>
  </si>
  <si>
    <t>Единый сельскохозяйственный налог</t>
  </si>
  <si>
    <t>Доходы 2019 года</t>
  </si>
  <si>
    <t>Средства на повышение с 1 октября 2019 года на 4,3 процента заработной платы работников бюджетной сферы за исключением заработной платы отдельных категорий работников,увеличение оплаты труда которых осуществляется в соответствии с указами Президента РФ,предусматривающими мероприятияпо повышению заработной платы</t>
  </si>
  <si>
    <t>9990010380</t>
  </si>
  <si>
    <t>0110010380</t>
  </si>
  <si>
    <t>0230075090</t>
  </si>
  <si>
    <t>Субсидии бюджетам муниципальных образований на реализацию мероприятий,направленных на повышение безопасности дорожного движения</t>
  </si>
  <si>
    <t>023R374920</t>
  </si>
  <si>
    <t>9990077410</t>
  </si>
  <si>
    <t>9990000850</t>
  </si>
  <si>
    <t>Уплата иных платежей</t>
  </si>
  <si>
    <t>Иные межбюджетные трансферты для реализации проектов по благоустройству территорий поселений</t>
  </si>
  <si>
    <t>244</t>
  </si>
  <si>
    <t>к решению  Нарвинского сельского Совета депутатов " О внесении изменений и дополнений в решение Нарвинского сельского Совета депутатов  от 21.12.2018 года № 7/13  "О  бюджете  Нарвинского сельсовета на 2019 год и плановый период 2020-2021годов"  № 8/32   от 19.12.2019 г.</t>
  </si>
  <si>
    <t>к решению  Нарвинского сельского Совета депутатов " О внесении изменений и дополнений в решение  Нарвинского сельского Совета депутатов                                                                                               от 21.12.2018года № 7/13 "О бюджете Нарвинского сельсовета на 2019 год и плановый период 2020-2021годов"  №  8/32 от19.12. 2019 года</t>
  </si>
  <si>
    <t>к решению  Нарвинского сельского Совета депутатов  " О внесении изменений и дополнений в решение Нарвинского сельского Совета депутатов от 21.12.2018года № 7/13  "О бюджете Нарвинского сельсовета на 2019 год и плановый период 2020-2021годов" № 8/32  от19.12. 2019г.</t>
  </si>
  <si>
    <t>к решению Нарвинского сельского Совета депутатов " Овнесении изменений и дополнений в решение Нарвинского сельского Совета депутатов от 21.12.2018года № 7/13  "О бюджете Нарвинского сельсовета на 2019 год и плановый период 2020-2021 годов"  № 8/32 от 19.12. 2019года</t>
  </si>
  <si>
    <t>к решению  Нарвинского сельского Совета депутатов  " О внесении изменений и дополнений в решение Нарвинского сельского Совета депутатов от 21.12.2018года № 7/13  "О  бюджете Нарвинского сельсовета на 2019 год и плановый период 2020-2021годов"  № 8/32  от 19.12.2019 года</t>
  </si>
  <si>
    <t>к решению Нарвинского сельского Совета депутатов  " О внесении изменений и дополнений в решение Нарвинского сельского Совета депутатов от 21.12.2018 года № 7/13 "О  бюджете Нарвинского сельсовета на 2019 год и плановый период 2020-2021годов" № 8/32 от 19.12. 2019года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</si>
</sst>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2" fillId="0" borderId="0" xfId="59" applyFont="1" applyFill="1" applyAlignment="1">
      <alignment horizontal="center" vertical="top" wrapText="1"/>
      <protection/>
    </xf>
    <xf numFmtId="0" fontId="14" fillId="0" borderId="0" xfId="58">
      <alignment/>
      <protection/>
    </xf>
    <xf numFmtId="0" fontId="23" fillId="0" borderId="0" xfId="58" applyFont="1">
      <alignment/>
      <protection/>
    </xf>
    <xf numFmtId="0" fontId="15" fillId="0" borderId="0" xfId="62" applyAlignment="1">
      <alignment horizontal="right"/>
      <protection/>
    </xf>
    <xf numFmtId="0" fontId="14" fillId="0" borderId="0" xfId="62" applyFont="1">
      <alignment/>
      <protection/>
    </xf>
    <xf numFmtId="0" fontId="24" fillId="0" borderId="0" xfId="62" applyFont="1">
      <alignment/>
      <protection/>
    </xf>
    <xf numFmtId="0" fontId="25" fillId="0" borderId="0" xfId="58" applyFont="1" applyFill="1" applyAlignment="1">
      <alignment horizontal="right"/>
      <protection/>
    </xf>
    <xf numFmtId="0" fontId="25" fillId="0" borderId="0" xfId="58" applyFont="1" applyFill="1" applyAlignment="1">
      <alignment horizontal="right"/>
      <protection/>
    </xf>
    <xf numFmtId="0" fontId="22" fillId="0" borderId="0" xfId="59" applyFont="1" applyFill="1" applyAlignment="1">
      <alignment horizontal="center" vertical="top" wrapText="1" shrinkToFit="1"/>
      <protection/>
    </xf>
    <xf numFmtId="49" fontId="26" fillId="0" borderId="0" xfId="59" applyNumberFormat="1" applyFont="1" applyFill="1" applyBorder="1" applyAlignment="1">
      <alignment horizontal="center" wrapText="1" shrinkToFit="1"/>
      <protection/>
    </xf>
    <xf numFmtId="0" fontId="28" fillId="0" borderId="0" xfId="58" applyFont="1">
      <alignment/>
      <protection/>
    </xf>
    <xf numFmtId="4" fontId="26" fillId="0" borderId="10" xfId="59" applyNumberFormat="1" applyFont="1" applyFill="1" applyBorder="1" applyAlignment="1">
      <alignment vertical="top" wrapText="1"/>
      <protection/>
    </xf>
    <xf numFmtId="4" fontId="26" fillId="0" borderId="11" xfId="59" applyNumberFormat="1" applyFont="1" applyFill="1" applyBorder="1" applyAlignment="1">
      <alignment vertical="top" wrapText="1"/>
      <protection/>
    </xf>
    <xf numFmtId="0" fontId="27" fillId="0" borderId="12" xfId="59" applyFont="1" applyFill="1" applyBorder="1" applyAlignment="1">
      <alignment horizontal="center" vertical="top" wrapText="1" shrinkToFit="1"/>
      <protection/>
    </xf>
    <xf numFmtId="0" fontId="27" fillId="0" borderId="13" xfId="59" applyFont="1" applyFill="1" applyBorder="1" applyAlignment="1">
      <alignment vertical="top" wrapText="1" shrinkToFit="1"/>
      <protection/>
    </xf>
    <xf numFmtId="4" fontId="27" fillId="0" borderId="11" xfId="59" applyNumberFormat="1" applyFont="1" applyFill="1" applyBorder="1" applyAlignment="1">
      <alignment vertical="top" wrapText="1"/>
      <protection/>
    </xf>
    <xf numFmtId="0" fontId="27" fillId="0" borderId="14" xfId="59" applyFont="1" applyFill="1" applyBorder="1" applyAlignment="1">
      <alignment horizontal="center" vertical="top" wrapText="1" shrinkToFit="1"/>
      <protection/>
    </xf>
    <xf numFmtId="0" fontId="27" fillId="0" borderId="15" xfId="59" applyFont="1" applyFill="1" applyBorder="1" applyAlignment="1">
      <alignment vertical="top" wrapText="1" shrinkToFit="1"/>
      <protection/>
    </xf>
    <xf numFmtId="4" fontId="27" fillId="0" borderId="16" xfId="59" applyNumberFormat="1" applyFont="1" applyFill="1" applyBorder="1" applyAlignment="1">
      <alignment vertical="top" wrapText="1"/>
      <protection/>
    </xf>
    <xf numFmtId="0" fontId="22" fillId="0" borderId="0" xfId="63" applyFont="1" applyFill="1" applyAlignment="1">
      <alignment horizontal="center" vertical="center"/>
      <protection/>
    </xf>
    <xf numFmtId="49" fontId="22" fillId="0" borderId="0" xfId="73" applyNumberFormat="1" applyFont="1" applyFill="1" applyAlignment="1">
      <alignment horizontal="center" vertical="center"/>
    </xf>
    <xf numFmtId="0" fontId="22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vertical="top" wrapText="1"/>
      <protection/>
    </xf>
    <xf numFmtId="174" fontId="24" fillId="0" borderId="0" xfId="63" applyNumberFormat="1" applyFont="1" applyFill="1" applyAlignment="1">
      <alignment vertical="center"/>
      <protection/>
    </xf>
    <xf numFmtId="0" fontId="26" fillId="0" borderId="0" xfId="63" applyFont="1" applyFill="1" applyAlignment="1">
      <alignment horizontal="center" vertical="center"/>
      <protection/>
    </xf>
    <xf numFmtId="0" fontId="26" fillId="0" borderId="0" xfId="63" applyFont="1" applyFill="1" applyAlignment="1">
      <alignment horizontal="center" vertical="top" wrapText="1"/>
      <protection/>
    </xf>
    <xf numFmtId="0" fontId="22" fillId="0" borderId="0" xfId="63" applyFont="1" applyFill="1" applyAlignment="1">
      <alignment horizontal="center" vertical="top" wrapText="1"/>
      <protection/>
    </xf>
    <xf numFmtId="49" fontId="27" fillId="0" borderId="0" xfId="63" applyNumberFormat="1" applyFont="1" applyFill="1" applyAlignment="1">
      <alignment horizontal="center" vertical="center"/>
      <protection/>
    </xf>
    <xf numFmtId="174" fontId="24" fillId="0" borderId="0" xfId="63" applyNumberFormat="1" applyFont="1" applyFill="1" applyAlignment="1">
      <alignment horizontal="center" vertical="center"/>
      <protection/>
    </xf>
    <xf numFmtId="174" fontId="22" fillId="0" borderId="0" xfId="63" applyNumberFormat="1" applyFont="1" applyFill="1" applyBorder="1" applyAlignment="1">
      <alignment horizontal="center" vertical="center" wrapText="1"/>
      <protection/>
    </xf>
    <xf numFmtId="0" fontId="24" fillId="0" borderId="13" xfId="63" applyFont="1" applyFill="1" applyBorder="1" applyAlignment="1">
      <alignment horizontal="center" vertical="top"/>
      <protection/>
    </xf>
    <xf numFmtId="49" fontId="24" fillId="0" borderId="13" xfId="73" applyNumberFormat="1" applyFont="1" applyFill="1" applyBorder="1" applyAlignment="1">
      <alignment horizontal="center" vertical="top"/>
    </xf>
    <xf numFmtId="176" fontId="29" fillId="0" borderId="0" xfId="63" applyNumberFormat="1" applyFont="1" applyFill="1" applyBorder="1" applyAlignment="1">
      <alignment horizontal="right" vertical="top" wrapText="1"/>
      <protection/>
    </xf>
    <xf numFmtId="174" fontId="29" fillId="0" borderId="0" xfId="63" applyNumberFormat="1" applyFont="1" applyFill="1" applyAlignment="1">
      <alignment vertical="center"/>
      <protection/>
    </xf>
    <xf numFmtId="0" fontId="29" fillId="0" borderId="0" xfId="63" applyFont="1" applyFill="1" applyAlignment="1">
      <alignment vertical="center"/>
      <protection/>
    </xf>
    <xf numFmtId="0" fontId="24" fillId="0" borderId="13" xfId="63" applyFont="1" applyFill="1" applyBorder="1" applyAlignment="1">
      <alignment horizontal="justify" vertical="top" wrapText="1"/>
      <protection/>
    </xf>
    <xf numFmtId="176" fontId="24" fillId="0" borderId="0" xfId="63" applyNumberFormat="1" applyFont="1" applyFill="1" applyBorder="1" applyAlignment="1">
      <alignment horizontal="right" vertical="top" wrapText="1"/>
      <protection/>
    </xf>
    <xf numFmtId="0" fontId="24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center" vertical="top"/>
      <protection/>
    </xf>
    <xf numFmtId="174" fontId="24" fillId="0" borderId="0" xfId="63" applyNumberFormat="1" applyFont="1" applyFill="1" applyAlignment="1">
      <alignment horizontal="right" vertical="center"/>
      <protection/>
    </xf>
    <xf numFmtId="0" fontId="24" fillId="0" borderId="0" xfId="64" applyFont="1" applyFill="1" applyAlignment="1">
      <alignment horizontal="left" vertical="top"/>
      <protection/>
    </xf>
    <xf numFmtId="0" fontId="15" fillId="0" borderId="0" xfId="57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Alignment="1">
      <alignment vertical="top"/>
      <protection/>
    </xf>
    <xf numFmtId="0" fontId="30" fillId="0" borderId="0" xfId="64" applyFont="1" applyFill="1" applyAlignment="1">
      <alignment horizontal="right"/>
      <protection/>
    </xf>
    <xf numFmtId="0" fontId="14" fillId="0" borderId="0" xfId="64">
      <alignment/>
      <protection/>
    </xf>
    <xf numFmtId="0" fontId="14" fillId="0" borderId="0" xfId="64" applyFill="1">
      <alignment/>
      <protection/>
    </xf>
    <xf numFmtId="0" fontId="31" fillId="7" borderId="0" xfId="64" applyFont="1" applyFill="1">
      <alignment/>
      <protection/>
    </xf>
    <xf numFmtId="1" fontId="22" fillId="0" borderId="13" xfId="64" applyNumberFormat="1" applyFont="1" applyFill="1" applyBorder="1" applyAlignment="1">
      <alignment horizontal="center" vertical="top" wrapText="1"/>
      <protection/>
    </xf>
    <xf numFmtId="0" fontId="22" fillId="0" borderId="13" xfId="64" applyNumberFormat="1" applyFont="1" applyFill="1" applyBorder="1" applyAlignment="1">
      <alignment vertical="top" wrapText="1"/>
      <protection/>
    </xf>
    <xf numFmtId="49" fontId="22" fillId="0" borderId="13" xfId="64" applyNumberFormat="1" applyFont="1" applyFill="1" applyBorder="1" applyAlignment="1">
      <alignment horizontal="center" vertical="top" wrapText="1"/>
      <protection/>
    </xf>
    <xf numFmtId="4" fontId="22" fillId="0" borderId="13" xfId="64" applyNumberFormat="1" applyFont="1" applyFill="1" applyBorder="1" applyAlignment="1">
      <alignment vertical="top"/>
      <protection/>
    </xf>
    <xf numFmtId="0" fontId="31" fillId="0" borderId="0" xfId="64" applyFont="1">
      <alignment/>
      <protection/>
    </xf>
    <xf numFmtId="49" fontId="14" fillId="0" borderId="0" xfId="64" applyNumberFormat="1" applyAlignment="1">
      <alignment vertical="top"/>
      <protection/>
    </xf>
    <xf numFmtId="0" fontId="14" fillId="0" borderId="0" xfId="64" applyNumberFormat="1">
      <alignment/>
      <protection/>
    </xf>
    <xf numFmtId="49" fontId="14" fillId="0" borderId="0" xfId="64" applyNumberFormat="1">
      <alignment/>
      <protection/>
    </xf>
    <xf numFmtId="4" fontId="22" fillId="0" borderId="13" xfId="0" applyNumberFormat="1" applyFont="1" applyFill="1" applyBorder="1" applyAlignment="1">
      <alignment horizontal="right" vertical="top" wrapText="1"/>
    </xf>
    <xf numFmtId="0" fontId="27" fillId="0" borderId="13" xfId="59" applyFont="1" applyFill="1" applyBorder="1" applyAlignment="1">
      <alignment horizontal="center" vertical="top" wrapText="1"/>
      <protection/>
    </xf>
    <xf numFmtId="0" fontId="27" fillId="0" borderId="15" xfId="59" applyFont="1" applyFill="1" applyBorder="1" applyAlignment="1">
      <alignment horizontal="center" vertical="top" wrapText="1"/>
      <protection/>
    </xf>
    <xf numFmtId="175" fontId="24" fillId="0" borderId="13" xfId="63" applyNumberFormat="1" applyFont="1" applyFill="1" applyBorder="1" applyAlignment="1">
      <alignment horizontal="right" vertical="top" wrapText="1"/>
      <protection/>
    </xf>
    <xf numFmtId="175" fontId="24" fillId="0" borderId="13" xfId="73" applyNumberFormat="1" applyFont="1" applyFill="1" applyBorder="1" applyAlignment="1">
      <alignment horizontal="right" vertical="top" wrapText="1"/>
    </xf>
    <xf numFmtId="0" fontId="24" fillId="0" borderId="13" xfId="63" applyFont="1" applyFill="1" applyBorder="1" applyAlignment="1">
      <alignment horizontal="left" vertical="top" wrapText="1"/>
      <protection/>
    </xf>
    <xf numFmtId="175" fontId="24" fillId="24" borderId="13" xfId="63" applyNumberFormat="1" applyFont="1" applyFill="1" applyBorder="1" applyAlignment="1">
      <alignment horizontal="right" vertical="top" wrapText="1"/>
      <protection/>
    </xf>
    <xf numFmtId="175" fontId="24" fillId="24" borderId="13" xfId="63" applyNumberFormat="1" applyFont="1" applyFill="1" applyBorder="1" applyAlignment="1" applyProtection="1">
      <alignment horizontal="right" vertical="top" wrapText="1"/>
      <protection/>
    </xf>
    <xf numFmtId="0" fontId="24" fillId="0" borderId="13" xfId="57" applyNumberFormat="1" applyFont="1" applyBorder="1" applyAlignment="1">
      <alignment horizontal="left" vertical="center" wrapText="1"/>
      <protection/>
    </xf>
    <xf numFmtId="49" fontId="24" fillId="0" borderId="13" xfId="0" applyNumberFormat="1" applyFont="1" applyBorder="1" applyAlignment="1">
      <alignment wrapText="1"/>
    </xf>
    <xf numFmtId="0" fontId="24" fillId="24" borderId="13" xfId="63" applyFont="1" applyFill="1" applyBorder="1" applyAlignment="1">
      <alignment horizontal="center" vertical="top"/>
      <protection/>
    </xf>
    <xf numFmtId="49" fontId="24" fillId="24" borderId="13" xfId="73" applyNumberFormat="1" applyFont="1" applyFill="1" applyBorder="1" applyAlignment="1">
      <alignment horizontal="center" vertical="top"/>
    </xf>
    <xf numFmtId="0" fontId="24" fillId="24" borderId="13" xfId="63" applyFont="1" applyFill="1" applyBorder="1" applyAlignment="1">
      <alignment horizontal="left" vertical="top" wrapText="1"/>
      <protection/>
    </xf>
    <xf numFmtId="0" fontId="24" fillId="0" borderId="13" xfId="0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0" fontId="14" fillId="0" borderId="0" xfId="60">
      <alignment/>
      <protection/>
    </xf>
    <xf numFmtId="0" fontId="27" fillId="0" borderId="13" xfId="60" applyFont="1" applyBorder="1" applyAlignment="1">
      <alignment horizontal="left" vertical="center" wrapText="1"/>
      <protection/>
    </xf>
    <xf numFmtId="0" fontId="27" fillId="0" borderId="13" xfId="60" applyFont="1" applyBorder="1" applyAlignment="1">
      <alignment horizontal="center" vertical="center" wrapText="1"/>
      <protection/>
    </xf>
    <xf numFmtId="0" fontId="27" fillId="0" borderId="0" xfId="60" applyFont="1">
      <alignment/>
      <protection/>
    </xf>
    <xf numFmtId="0" fontId="24" fillId="0" borderId="0" xfId="60" applyFont="1">
      <alignment/>
      <protection/>
    </xf>
    <xf numFmtId="0" fontId="32" fillId="0" borderId="0" xfId="62" applyFont="1" applyAlignment="1">
      <alignment/>
      <protection/>
    </xf>
    <xf numFmtId="49" fontId="24" fillId="0" borderId="15" xfId="59" applyNumberFormat="1" applyFont="1" applyFill="1" applyBorder="1" applyAlignment="1">
      <alignment horizontal="center" wrapText="1" shrinkToFit="1"/>
      <protection/>
    </xf>
    <xf numFmtId="0" fontId="24" fillId="0" borderId="14" xfId="59" applyFont="1" applyFill="1" applyBorder="1" applyAlignment="1">
      <alignment horizontal="center" vertical="top" wrapText="1" shrinkToFit="1"/>
      <protection/>
    </xf>
    <xf numFmtId="49" fontId="24" fillId="0" borderId="17" xfId="59" applyNumberFormat="1" applyFont="1" applyFill="1" applyBorder="1" applyAlignment="1">
      <alignment horizontal="center" vertical="center" wrapText="1" shrinkToFit="1"/>
      <protection/>
    </xf>
    <xf numFmtId="49" fontId="24" fillId="0" borderId="18" xfId="59" applyNumberFormat="1" applyFont="1" applyFill="1" applyBorder="1" applyAlignment="1">
      <alignment horizontal="center" vertical="center" wrapText="1" shrinkToFit="1"/>
      <protection/>
    </xf>
    <xf numFmtId="0" fontId="24" fillId="0" borderId="19" xfId="59" applyFont="1" applyFill="1" applyBorder="1" applyAlignment="1">
      <alignment horizontal="center" vertical="center" wrapText="1" shrinkToFit="1"/>
      <protection/>
    </xf>
    <xf numFmtId="49" fontId="22" fillId="0" borderId="13" xfId="54" applyNumberFormat="1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3" xfId="63" applyFont="1" applyFill="1" applyBorder="1" applyAlignment="1">
      <alignment horizontal="center" vertical="top" wrapText="1"/>
      <protection/>
    </xf>
    <xf numFmtId="0" fontId="24" fillId="0" borderId="13" xfId="63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49" fontId="27" fillId="0" borderId="20" xfId="59" applyNumberFormat="1" applyFont="1" applyFill="1" applyBorder="1" applyAlignment="1">
      <alignment vertical="top" wrapText="1" shrinkToFit="1"/>
      <protection/>
    </xf>
    <xf numFmtId="49" fontId="27" fillId="0" borderId="20" xfId="59" applyNumberFormat="1" applyFont="1" applyFill="1" applyBorder="1" applyAlignment="1">
      <alignment horizontal="center" vertical="top" wrapText="1" shrinkToFit="1"/>
      <protection/>
    </xf>
    <xf numFmtId="0" fontId="27" fillId="0" borderId="21" xfId="59" applyFont="1" applyFill="1" applyBorder="1" applyAlignment="1">
      <alignment horizontal="center" vertical="top" wrapText="1" shrinkToFit="1"/>
      <protection/>
    </xf>
    <xf numFmtId="4" fontId="27" fillId="0" borderId="10" xfId="59" applyNumberFormat="1" applyFont="1" applyFill="1" applyBorder="1" applyAlignment="1">
      <alignment vertical="top" wrapText="1"/>
      <protection/>
    </xf>
    <xf numFmtId="49" fontId="24" fillId="0" borderId="13" xfId="73" applyNumberFormat="1" applyFont="1" applyFill="1" applyBorder="1" applyAlignment="1">
      <alignment horizontal="center" vertical="center" textRotation="90" wrapText="1"/>
    </xf>
    <xf numFmtId="0" fontId="22" fillId="0" borderId="13" xfId="64" applyNumberFormat="1" applyFont="1" applyFill="1" applyBorder="1" applyAlignment="1">
      <alignment horizontal="center" vertical="center" wrapText="1"/>
      <protection/>
    </xf>
    <xf numFmtId="49" fontId="22" fillId="0" borderId="13" xfId="64" applyNumberFormat="1" applyFont="1" applyFill="1" applyBorder="1" applyAlignment="1">
      <alignment horizontal="center" vertical="center" wrapText="1"/>
      <protection/>
    </xf>
    <xf numFmtId="1" fontId="22" fillId="0" borderId="13" xfId="64" applyNumberFormat="1" applyFont="1" applyFill="1" applyBorder="1" applyAlignment="1">
      <alignment horizontal="center" vertical="top"/>
      <protection/>
    </xf>
    <xf numFmtId="49" fontId="22" fillId="0" borderId="13" xfId="64" applyNumberFormat="1" applyFont="1" applyFill="1" applyBorder="1" applyAlignment="1">
      <alignment horizontal="center" vertical="top"/>
      <protection/>
    </xf>
    <xf numFmtId="49" fontId="22" fillId="0" borderId="13" xfId="64" applyNumberFormat="1" applyFont="1" applyFill="1" applyBorder="1" applyAlignment="1">
      <alignment horizontal="center"/>
      <protection/>
    </xf>
    <xf numFmtId="4" fontId="24" fillId="0" borderId="13" xfId="64" applyNumberFormat="1" applyFont="1" applyBorder="1" applyAlignment="1">
      <alignment vertical="top" wrapText="1"/>
      <protection/>
    </xf>
    <xf numFmtId="49" fontId="24" fillId="0" borderId="13" xfId="64" applyNumberFormat="1" applyFont="1" applyBorder="1" applyAlignment="1">
      <alignment vertical="top" wrapText="1"/>
      <protection/>
    </xf>
    <xf numFmtId="49" fontId="14" fillId="0" borderId="0" xfId="64" applyNumberFormat="1" applyFont="1" applyAlignment="1">
      <alignment vertical="top"/>
      <protection/>
    </xf>
    <xf numFmtId="0" fontId="14" fillId="0" borderId="0" xfId="64" applyNumberFormat="1" applyFont="1">
      <alignment/>
      <protection/>
    </xf>
    <xf numFmtId="49" fontId="14" fillId="0" borderId="0" xfId="64" applyNumberFormat="1" applyFont="1">
      <alignment/>
      <protection/>
    </xf>
    <xf numFmtId="0" fontId="14" fillId="0" borderId="0" xfId="64" applyFont="1">
      <alignment/>
      <protection/>
    </xf>
    <xf numFmtId="3" fontId="24" fillId="0" borderId="16" xfId="59" applyNumberFormat="1" applyFont="1" applyFill="1" applyBorder="1" applyAlignment="1">
      <alignment horizontal="center" wrapText="1" shrinkToFit="1"/>
      <protection/>
    </xf>
    <xf numFmtId="49" fontId="24" fillId="0" borderId="13" xfId="73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4" fontId="24" fillId="0" borderId="13" xfId="60" applyNumberFormat="1" applyFont="1" applyBorder="1" applyAlignment="1">
      <alignment horizontal="right" vertical="center"/>
      <protection/>
    </xf>
    <xf numFmtId="49" fontId="24" fillId="25" borderId="13" xfId="73" applyNumberFormat="1" applyFont="1" applyFill="1" applyBorder="1" applyAlignment="1">
      <alignment horizontal="center" vertical="center" textRotation="90" wrapText="1"/>
    </xf>
    <xf numFmtId="4" fontId="14" fillId="0" borderId="0" xfId="60" applyNumberFormat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4" fillId="0" borderId="22" xfId="54" applyFont="1" applyBorder="1" applyAlignment="1" applyProtection="1">
      <alignment/>
      <protection/>
    </xf>
    <xf numFmtId="0" fontId="37" fillId="0" borderId="22" xfId="54" applyFont="1" applyBorder="1" applyAlignment="1" applyProtection="1">
      <alignment horizontal="left"/>
      <protection/>
    </xf>
    <xf numFmtId="0" fontId="31" fillId="0" borderId="0" xfId="54" applyFont="1" applyBorder="1" applyAlignment="1" applyProtection="1">
      <alignment horizontal="left"/>
      <protection/>
    </xf>
    <xf numFmtId="0" fontId="38" fillId="0" borderId="0" xfId="54" applyFont="1" applyBorder="1" applyAlignment="1" applyProtection="1">
      <alignment/>
      <protection/>
    </xf>
    <xf numFmtId="0" fontId="39" fillId="0" borderId="0" xfId="54" applyFont="1" applyBorder="1" applyAlignment="1" applyProtection="1">
      <alignment vertical="center"/>
      <protection/>
    </xf>
    <xf numFmtId="0" fontId="38" fillId="0" borderId="0" xfId="54" applyFont="1" applyBorder="1" applyAlignment="1" applyProtection="1">
      <alignment horizontal="left"/>
      <protection/>
    </xf>
    <xf numFmtId="49" fontId="0" fillId="0" borderId="23" xfId="54" applyNumberFormat="1" applyFont="1" applyBorder="1" applyAlignment="1" applyProtection="1">
      <alignment/>
      <protection/>
    </xf>
    <xf numFmtId="49" fontId="33" fillId="0" borderId="24" xfId="54" applyNumberFormat="1" applyFont="1" applyBorder="1" applyAlignment="1" applyProtection="1">
      <alignment horizontal="center" vertical="top" wrapText="1"/>
      <protection/>
    </xf>
    <xf numFmtId="49" fontId="33" fillId="0" borderId="24" xfId="54" applyNumberFormat="1" applyFont="1" applyBorder="1" applyAlignment="1" applyProtection="1">
      <alignment horizontal="left" vertical="top" wrapText="1"/>
      <protection/>
    </xf>
    <xf numFmtId="4" fontId="33" fillId="0" borderId="24" xfId="54" applyNumberFormat="1" applyFont="1" applyBorder="1" applyAlignment="1" applyProtection="1">
      <alignment horizontal="right" vertical="top" wrapText="1"/>
      <protection/>
    </xf>
    <xf numFmtId="49" fontId="34" fillId="0" borderId="13" xfId="54" applyNumberFormat="1" applyFont="1" applyBorder="1" applyAlignment="1" applyProtection="1">
      <alignment horizontal="center"/>
      <protection/>
    </xf>
    <xf numFmtId="49" fontId="34" fillId="0" borderId="13" xfId="54" applyNumberFormat="1" applyFont="1" applyBorder="1" applyAlignment="1" applyProtection="1">
      <alignment horizontal="left"/>
      <protection/>
    </xf>
    <xf numFmtId="4" fontId="34" fillId="0" borderId="13" xfId="54" applyNumberFormat="1" applyFont="1" applyBorder="1" applyAlignment="1" applyProtection="1">
      <alignment horizontal="right" wrapText="1"/>
      <protection/>
    </xf>
    <xf numFmtId="49" fontId="33" fillId="0" borderId="13" xfId="54" applyNumberFormat="1" applyFont="1" applyBorder="1" applyAlignment="1" applyProtection="1">
      <alignment horizontal="left" vertical="top" wrapText="1"/>
      <protection/>
    </xf>
    <xf numFmtId="49" fontId="33" fillId="0" borderId="13" xfId="54" applyNumberFormat="1" applyFont="1" applyBorder="1" applyAlignment="1" applyProtection="1">
      <alignment horizontal="center" vertical="top" wrapText="1"/>
      <protection/>
    </xf>
    <xf numFmtId="4" fontId="33" fillId="0" borderId="13" xfId="54" applyNumberFormat="1" applyFont="1" applyBorder="1" applyAlignment="1" applyProtection="1">
      <alignment horizontal="right" vertical="top" wrapText="1"/>
      <protection/>
    </xf>
    <xf numFmtId="49" fontId="33" fillId="0" borderId="13" xfId="54" applyNumberFormat="1" applyFont="1" applyBorder="1" applyAlignment="1" applyProtection="1">
      <alignment horizontal="center" vertical="center" wrapText="1"/>
      <protection/>
    </xf>
    <xf numFmtId="49" fontId="33" fillId="0" borderId="13" xfId="54" applyNumberFormat="1" applyFont="1" applyBorder="1" applyAlignment="1" applyProtection="1">
      <alignment horizontal="center" vertical="center"/>
      <protection/>
    </xf>
    <xf numFmtId="49" fontId="33" fillId="0" borderId="13" xfId="54" applyNumberFormat="1" applyFont="1" applyBorder="1" applyAlignment="1" applyProtection="1">
      <alignment horizontal="center"/>
      <protection/>
    </xf>
    <xf numFmtId="49" fontId="33" fillId="0" borderId="13" xfId="54" applyNumberFormat="1" applyFont="1" applyBorder="1" applyAlignment="1" applyProtection="1">
      <alignment horizontal="left"/>
      <protection/>
    </xf>
    <xf numFmtId="49" fontId="33" fillId="0" borderId="13" xfId="54" applyNumberFormat="1" applyFont="1" applyBorder="1" applyAlignment="1" applyProtection="1">
      <alignment horizontal="center" wrapText="1"/>
      <protection/>
    </xf>
    <xf numFmtId="4" fontId="33" fillId="0" borderId="13" xfId="54" applyNumberFormat="1" applyFont="1" applyBorder="1" applyAlignment="1" applyProtection="1">
      <alignment horizontal="right" wrapText="1"/>
      <protection/>
    </xf>
    <xf numFmtId="172" fontId="33" fillId="0" borderId="13" xfId="54" applyNumberFormat="1" applyFont="1" applyBorder="1" applyAlignment="1" applyProtection="1">
      <alignment horizontal="left" vertical="top" wrapText="1"/>
      <protection/>
    </xf>
    <xf numFmtId="0" fontId="0" fillId="0" borderId="13" xfId="54" applyFont="1" applyBorder="1">
      <alignment/>
      <protection/>
    </xf>
    <xf numFmtId="0" fontId="22" fillId="0" borderId="0" xfId="56" applyFont="1" applyAlignment="1">
      <alignment horizontal="right" wrapText="1"/>
      <protection/>
    </xf>
    <xf numFmtId="0" fontId="0" fillId="0" borderId="0" xfId="0" applyFont="1" applyAlignment="1">
      <alignment wrapText="1"/>
    </xf>
    <xf numFmtId="173" fontId="27" fillId="0" borderId="0" xfId="59" applyNumberFormat="1" applyFont="1" applyFill="1" applyAlignment="1">
      <alignment horizontal="center" wrapText="1"/>
      <protection/>
    </xf>
    <xf numFmtId="0" fontId="27" fillId="0" borderId="0" xfId="59" applyFont="1" applyFill="1" applyAlignment="1">
      <alignment horizontal="center" wrapText="1"/>
      <protection/>
    </xf>
    <xf numFmtId="0" fontId="32" fillId="0" borderId="0" xfId="5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173" fontId="27" fillId="0" borderId="0" xfId="6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24" fillId="0" borderId="25" xfId="63" applyFont="1" applyFill="1" applyBorder="1" applyAlignment="1">
      <alignment horizontal="center" vertical="center" textRotation="90" wrapText="1"/>
      <protection/>
    </xf>
    <xf numFmtId="0" fontId="24" fillId="0" borderId="20" xfId="63" applyFont="1" applyFill="1" applyBorder="1" applyAlignment="1">
      <alignment horizontal="center" vertical="center" textRotation="90" wrapText="1"/>
      <protection/>
    </xf>
    <xf numFmtId="49" fontId="24" fillId="0" borderId="26" xfId="73" applyNumberFormat="1" applyFont="1" applyFill="1" applyBorder="1" applyAlignment="1">
      <alignment horizontal="center" vertical="center"/>
    </xf>
    <xf numFmtId="49" fontId="24" fillId="0" borderId="27" xfId="73" applyNumberFormat="1" applyFont="1" applyFill="1" applyBorder="1" applyAlignment="1">
      <alignment horizontal="center" vertical="center"/>
    </xf>
    <xf numFmtId="49" fontId="24" fillId="0" borderId="28" xfId="73" applyNumberFormat="1" applyFont="1" applyFill="1" applyBorder="1" applyAlignment="1">
      <alignment horizontal="center" vertical="center"/>
    </xf>
    <xf numFmtId="0" fontId="24" fillId="25" borderId="25" xfId="63" applyFont="1" applyFill="1" applyBorder="1" applyAlignment="1">
      <alignment horizontal="center" vertical="center" wrapText="1"/>
      <protection/>
    </xf>
    <xf numFmtId="0" fontId="24" fillId="25" borderId="20" xfId="63" applyFont="1" applyFill="1" applyBorder="1" applyAlignment="1">
      <alignment horizontal="center" vertical="center" wrapText="1"/>
      <protection/>
    </xf>
    <xf numFmtId="174" fontId="22" fillId="0" borderId="23" xfId="63" applyNumberFormat="1" applyFont="1" applyFill="1" applyBorder="1" applyAlignment="1">
      <alignment horizontal="center" vertical="center" wrapText="1"/>
      <protection/>
    </xf>
    <xf numFmtId="174" fontId="24" fillId="0" borderId="25" xfId="63" applyNumberFormat="1" applyFont="1" applyFill="1" applyBorder="1" applyAlignment="1">
      <alignment horizontal="center" vertical="center" wrapText="1"/>
      <protection/>
    </xf>
    <xf numFmtId="174" fontId="24" fillId="0" borderId="20" xfId="63" applyNumberFormat="1" applyFont="1" applyFill="1" applyBorder="1" applyAlignment="1">
      <alignment horizontal="center" vertical="center" wrapText="1"/>
      <protection/>
    </xf>
    <xf numFmtId="0" fontId="27" fillId="0" borderId="0" xfId="63" applyFont="1" applyFill="1" applyAlignment="1">
      <alignment horizontal="center" vertical="center"/>
      <protection/>
    </xf>
    <xf numFmtId="0" fontId="24" fillId="0" borderId="13" xfId="64" applyNumberFormat="1" applyFont="1" applyBorder="1" applyAlignment="1">
      <alignment horizontal="left" vertical="top" wrapText="1"/>
      <protection/>
    </xf>
    <xf numFmtId="0" fontId="24" fillId="0" borderId="0" xfId="64" applyFont="1" applyFill="1" applyAlignment="1">
      <alignment horizontal="center" vertical="center" wrapText="1"/>
      <protection/>
    </xf>
    <xf numFmtId="0" fontId="32" fillId="0" borderId="0" xfId="56" applyFont="1" applyAlignment="1">
      <alignment horizontal="right" wrapText="1"/>
      <protection/>
    </xf>
    <xf numFmtId="0" fontId="14" fillId="0" borderId="0" xfId="54" applyFont="1" applyBorder="1" applyAlignment="1" applyProtection="1">
      <alignment horizontal="right"/>
      <protection/>
    </xf>
    <xf numFmtId="0" fontId="0" fillId="0" borderId="0" xfId="54" applyAlignment="1">
      <alignment horizontal="right"/>
      <protection/>
    </xf>
    <xf numFmtId="0" fontId="0" fillId="0" borderId="0" xfId="54" applyAlignment="1">
      <alignment wrapText="1"/>
      <protection/>
    </xf>
    <xf numFmtId="0" fontId="39" fillId="0" borderId="0" xfId="54" applyFont="1" applyBorder="1" applyAlignment="1" applyProtection="1">
      <alignment horizontal="center" vertical="center"/>
      <protection/>
    </xf>
    <xf numFmtId="0" fontId="38" fillId="0" borderId="0" xfId="54" applyFont="1" applyBorder="1" applyAlignment="1" applyProtection="1">
      <alignment horizontal="center" vertical="center"/>
      <protection/>
    </xf>
    <xf numFmtId="0" fontId="38" fillId="0" borderId="0" xfId="54" applyFont="1" applyBorder="1" applyAlignment="1" applyProtection="1">
      <alignment horizontal="left"/>
      <protection/>
    </xf>
    <xf numFmtId="49" fontId="33" fillId="0" borderId="13" xfId="54" applyNumberFormat="1" applyFont="1" applyBorder="1" applyAlignment="1" applyProtection="1">
      <alignment horizontal="center" vertical="center" wrapText="1"/>
      <protection/>
    </xf>
    <xf numFmtId="0" fontId="27" fillId="0" borderId="25" xfId="60" applyFont="1" applyBorder="1" applyAlignment="1">
      <alignment horizontal="center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center" wrapText="1"/>
      <protection/>
    </xf>
    <xf numFmtId="0" fontId="27" fillId="0" borderId="13" xfId="60" applyFont="1" applyBorder="1" applyAlignment="1">
      <alignment horizontal="left" vertical="center" wrapText="1"/>
      <protection/>
    </xf>
    <xf numFmtId="0" fontId="27" fillId="0" borderId="13" xfId="60" applyFont="1" applyBorder="1" applyAlignment="1">
      <alignment horizontal="center" vertical="top" wrapText="1"/>
      <protection/>
    </xf>
    <xf numFmtId="4" fontId="24" fillId="0" borderId="25" xfId="60" applyNumberFormat="1" applyFont="1" applyBorder="1" applyAlignment="1">
      <alignment horizontal="right" vertical="center"/>
      <protection/>
    </xf>
    <xf numFmtId="4" fontId="24" fillId="0" borderId="20" xfId="60" applyNumberFormat="1" applyFont="1" applyBorder="1" applyAlignment="1">
      <alignment horizontal="right" vertical="center"/>
      <protection/>
    </xf>
    <xf numFmtId="0" fontId="32" fillId="0" borderId="0" xfId="60" applyFont="1" applyAlignment="1">
      <alignment horizontal="right"/>
      <protection/>
    </xf>
    <xf numFmtId="0" fontId="35" fillId="0" borderId="0" xfId="54" applyFont="1" applyAlignment="1">
      <alignment/>
      <protection/>
    </xf>
    <xf numFmtId="0" fontId="27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54" applyFont="1" applyAlignment="1">
      <alignment horizontal="right"/>
      <protection/>
    </xf>
    <xf numFmtId="0" fontId="39" fillId="0" borderId="0" xfId="54" applyFont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Доходы 2014-2016-2.Первоманскxls" xfId="57"/>
    <cellStyle name="Обычный_Изменения на 29.10.2008" xfId="58"/>
    <cellStyle name="Обычный_Источники приложение №1" xfId="59"/>
    <cellStyle name="Обычный_МП" xfId="60"/>
    <cellStyle name="Обычный_приложения 1,3,5,6,7,8,13,14" xfId="61"/>
    <cellStyle name="Обычный_Приложения к бюджету 2010-2012гг II чтение" xfId="62"/>
    <cellStyle name="Обычный_Районный бюджет-доходы на 2009-2011г" xfId="63"/>
    <cellStyle name="Обычный_расходы (ФУНК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8;&#1080;&#1089;&#1090;&#1088;&#1072;&#1094;&#1080;&#1103;\&#1056;&#1072;&#1073;&#1086;&#1095;&#1080;&#1081;%20&#1089;&#1090;&#1086;&#1083;\&#1087;&#1088;&#1086;&#1077;&#1082;&#1090;%202014-2016\&#1044;&#1086;&#1093;&#1086;&#1076;&#1099;%202014-2016-2.&#1055;&#1077;&#1088;&#1074;&#1086;&#1084;&#1072;&#1085;&#1089;&#1082;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Users\user\Desktop\&#1073;&#1102;&#1076;&#1078;&#1077;&#1090;%202015-2017\&#1073;&#1102;&#1076;&#1078;&#1077;&#1090;%2015-17&#1075;&#1086;&#1076;\&#1044;&#1086;&#1093;&#1086;&#1076;&#1099;%202014-2016-2.&#1055;&#1077;&#1088;&#1074;&#1086;&#1084;&#1072;&#1085;&#1089;&#1082;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Users\user\Desktop\&#1073;&#1102;&#1076;&#1078;&#1077;&#1090;%202015-2017\&#1073;&#1102;&#1076;&#1078;&#1077;&#1090;%2015-17&#1075;&#1086;&#1076;\1&#1087;&#1088;&#1080;&#1083;&#1086;&#1078;&#1077;&#1085;&#1080;&#1103;%20&#1082;%20&#1087;&#1088;&#1086;&#1077;&#1082;&#1090;&#1091;%20&#1086;%20&#1073;&#1102;&#1076;&#1078;&#1077;&#1090;&#1077;%20&#1085;&#1072;%202014-2016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адм дох прил 2  УФК"/>
      <sheetName val="доходы 2015 прил 4"/>
      <sheetName val="доходы 2016-2017"/>
      <sheetName val="вед.прил. № 7"/>
      <sheetName val="вед.прил № 8 2016-20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75" zoomScaleNormal="75" zoomScaleSheetLayoutView="75" zoomScalePageLayoutView="0" workbookViewId="0" topLeftCell="A1">
      <selection activeCell="B2" sqref="B2:D3"/>
    </sheetView>
  </sheetViews>
  <sheetFormatPr defaultColWidth="9.140625" defaultRowHeight="12.75"/>
  <cols>
    <col min="1" max="1" width="12.28125" style="2" customWidth="1"/>
    <col min="2" max="2" width="37.140625" style="2" customWidth="1"/>
    <col min="3" max="3" width="64.140625" style="2" customWidth="1"/>
    <col min="4" max="4" width="20.57421875" style="2" customWidth="1"/>
    <col min="5" max="5" width="3.8515625" style="2" hidden="1" customWidth="1"/>
    <col min="6" max="16384" width="9.140625" style="2" customWidth="1"/>
  </cols>
  <sheetData>
    <row r="1" spans="1:4" ht="15">
      <c r="A1" s="1"/>
      <c r="C1" s="3"/>
      <c r="D1" s="3"/>
    </row>
    <row r="2" spans="1:9" s="5" customFormat="1" ht="15.75" customHeight="1">
      <c r="A2" s="4"/>
      <c r="B2" s="138" t="s">
        <v>399</v>
      </c>
      <c r="C2" s="139"/>
      <c r="D2" s="139"/>
      <c r="E2" s="77"/>
      <c r="F2" s="77"/>
      <c r="G2" s="77"/>
      <c r="H2" s="6"/>
      <c r="I2" s="6"/>
    </row>
    <row r="3" spans="2:9" s="5" customFormat="1" ht="24.75" customHeight="1">
      <c r="B3" s="139"/>
      <c r="C3" s="139"/>
      <c r="D3" s="139"/>
      <c r="E3" s="77"/>
      <c r="F3" s="77"/>
      <c r="G3" s="77"/>
      <c r="H3" s="6"/>
      <c r="I3" s="6"/>
    </row>
    <row r="4" spans="1:6" s="5" customFormat="1" ht="16.5" customHeight="1">
      <c r="A4" s="7"/>
      <c r="B4" s="77"/>
      <c r="C4" s="77"/>
      <c r="D4" s="77"/>
      <c r="E4" s="6"/>
      <c r="F4" s="6"/>
    </row>
    <row r="5" spans="1:4" ht="15.75">
      <c r="A5" s="1"/>
      <c r="C5" s="3"/>
      <c r="D5" s="8"/>
    </row>
    <row r="6" spans="1:4" ht="18.75" customHeight="1">
      <c r="A6" s="140" t="s">
        <v>12</v>
      </c>
      <c r="B6" s="140"/>
      <c r="C6" s="140"/>
      <c r="D6" s="140"/>
    </row>
    <row r="7" spans="1:4" ht="18.75" customHeight="1">
      <c r="A7" s="141" t="s">
        <v>355</v>
      </c>
      <c r="B7" s="141"/>
      <c r="C7" s="141"/>
      <c r="D7" s="141"/>
    </row>
    <row r="8" spans="1:3" ht="16.5" customHeight="1" thickBot="1">
      <c r="A8" s="9"/>
      <c r="B8" s="10"/>
      <c r="C8" s="10"/>
    </row>
    <row r="9" spans="1:4" ht="78.75">
      <c r="A9" s="82" t="s">
        <v>0</v>
      </c>
      <c r="B9" s="81" t="s">
        <v>265</v>
      </c>
      <c r="C9" s="81" t="s">
        <v>266</v>
      </c>
      <c r="D9" s="80" t="s">
        <v>356</v>
      </c>
    </row>
    <row r="10" spans="1:4" ht="16.5" thickBot="1">
      <c r="A10" s="79">
        <v>1</v>
      </c>
      <c r="B10" s="78" t="s">
        <v>2</v>
      </c>
      <c r="C10" s="78" t="s">
        <v>3</v>
      </c>
      <c r="D10" s="104">
        <v>4</v>
      </c>
    </row>
    <row r="11" spans="1:5" ht="37.5">
      <c r="A11" s="90">
        <v>1</v>
      </c>
      <c r="B11" s="89" t="s">
        <v>267</v>
      </c>
      <c r="C11" s="88" t="s">
        <v>4</v>
      </c>
      <c r="D11" s="91">
        <f>D12</f>
        <v>119468.75999999978</v>
      </c>
      <c r="E11" s="12">
        <f>E12</f>
        <v>0</v>
      </c>
    </row>
    <row r="12" spans="1:5" ht="56.25" customHeight="1">
      <c r="A12" s="14">
        <v>2</v>
      </c>
      <c r="B12" s="58" t="s">
        <v>268</v>
      </c>
      <c r="C12" s="15" t="s">
        <v>5</v>
      </c>
      <c r="D12" s="16">
        <f>D17+D13</f>
        <v>119468.75999999978</v>
      </c>
      <c r="E12" s="13">
        <f>E17+E13</f>
        <v>0</v>
      </c>
    </row>
    <row r="13" spans="1:5" ht="25.5" customHeight="1">
      <c r="A13" s="14">
        <v>3</v>
      </c>
      <c r="B13" s="58" t="s">
        <v>269</v>
      </c>
      <c r="C13" s="15" t="s">
        <v>6</v>
      </c>
      <c r="D13" s="16">
        <f>D14</f>
        <v>-10372166.55</v>
      </c>
      <c r="E13" s="13">
        <v>-5122860.71</v>
      </c>
    </row>
    <row r="14" spans="1:5" ht="18.75">
      <c r="A14" s="14">
        <v>4</v>
      </c>
      <c r="B14" s="58" t="s">
        <v>270</v>
      </c>
      <c r="C14" s="15" t="s">
        <v>7</v>
      </c>
      <c r="D14" s="16">
        <f>D15</f>
        <v>-10372166.55</v>
      </c>
      <c r="E14" s="16">
        <v>-5122860.71</v>
      </c>
    </row>
    <row r="15" spans="1:5" ht="37.5">
      <c r="A15" s="14">
        <v>5</v>
      </c>
      <c r="B15" s="58" t="s">
        <v>271</v>
      </c>
      <c r="C15" s="15" t="s">
        <v>8</v>
      </c>
      <c r="D15" s="16">
        <f>D16</f>
        <v>-10372166.55</v>
      </c>
      <c r="E15" s="16">
        <v>-5122860.71</v>
      </c>
    </row>
    <row r="16" spans="1:5" ht="37.5">
      <c r="A16" s="14">
        <v>6</v>
      </c>
      <c r="B16" s="58" t="s">
        <v>272</v>
      </c>
      <c r="C16" s="15" t="s">
        <v>261</v>
      </c>
      <c r="D16" s="16">
        <v>-10372166.55</v>
      </c>
      <c r="E16" s="16">
        <v>-5122860.71</v>
      </c>
    </row>
    <row r="17" spans="1:5" ht="18.75">
      <c r="A17" s="14">
        <v>7</v>
      </c>
      <c r="B17" s="58" t="s">
        <v>273</v>
      </c>
      <c r="C17" s="15" t="s">
        <v>9</v>
      </c>
      <c r="D17" s="16">
        <f>D18</f>
        <v>10491635.31</v>
      </c>
      <c r="E17" s="13">
        <v>5122860.71</v>
      </c>
    </row>
    <row r="18" spans="1:5" ht="18.75">
      <c r="A18" s="14">
        <v>8</v>
      </c>
      <c r="B18" s="58" t="s">
        <v>274</v>
      </c>
      <c r="C18" s="15" t="s">
        <v>10</v>
      </c>
      <c r="D18" s="16">
        <f>D19</f>
        <v>10491635.31</v>
      </c>
      <c r="E18" s="16">
        <v>5122860.71</v>
      </c>
    </row>
    <row r="19" spans="1:5" ht="39" customHeight="1">
      <c r="A19" s="14">
        <v>9</v>
      </c>
      <c r="B19" s="58" t="s">
        <v>275</v>
      </c>
      <c r="C19" s="15" t="s">
        <v>11</v>
      </c>
      <c r="D19" s="16">
        <f>D20</f>
        <v>10491635.31</v>
      </c>
      <c r="E19" s="16">
        <v>5122860.71</v>
      </c>
    </row>
    <row r="20" spans="1:5" ht="38.25" thickBot="1">
      <c r="A20" s="17">
        <v>10</v>
      </c>
      <c r="B20" s="59" t="s">
        <v>276</v>
      </c>
      <c r="C20" s="18" t="s">
        <v>262</v>
      </c>
      <c r="D20" s="19">
        <v>10491635.31</v>
      </c>
      <c r="E20" s="19">
        <v>5122860.71</v>
      </c>
    </row>
    <row r="21" spans="1:4" ht="23.25">
      <c r="A21" s="11"/>
      <c r="B21" s="11"/>
      <c r="C21" s="11"/>
      <c r="D21" s="11"/>
    </row>
    <row r="22" spans="1:4" ht="23.25">
      <c r="A22" s="11"/>
      <c r="B22" s="11"/>
      <c r="C22" s="11"/>
      <c r="D22" s="11"/>
    </row>
    <row r="23" spans="1:4" ht="23.25">
      <c r="A23" s="11"/>
      <c r="B23" s="11"/>
      <c r="C23" s="11"/>
      <c r="D23" s="11"/>
    </row>
    <row r="24" spans="1:4" ht="23.25">
      <c r="A24" s="11"/>
      <c r="B24" s="11"/>
      <c r="C24" s="11"/>
      <c r="D24" s="11"/>
    </row>
    <row r="25" spans="1:4" ht="23.25">
      <c r="A25" s="11"/>
      <c r="B25" s="11"/>
      <c r="C25" s="11"/>
      <c r="D25" s="11"/>
    </row>
  </sheetData>
  <sheetProtection/>
  <mergeCells count="3">
    <mergeCell ref="B2:D3"/>
    <mergeCell ref="A6:D6"/>
    <mergeCell ref="A7:D7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802"/>
  <sheetViews>
    <sheetView showZeros="0" view="pageBreakPreview" zoomScale="75" zoomScaleNormal="75" zoomScaleSheetLayoutView="75" zoomScalePageLayoutView="0" workbookViewId="0" topLeftCell="A1">
      <selection activeCell="F2" sqref="F2:M4"/>
    </sheetView>
  </sheetViews>
  <sheetFormatPr defaultColWidth="12.00390625" defaultRowHeight="12.75" outlineLevelRow="4"/>
  <cols>
    <col min="1" max="1" width="7.57421875" style="20" customWidth="1"/>
    <col min="2" max="2" width="6.28125" style="21" customWidth="1"/>
    <col min="3" max="3" width="3.57421875" style="21" customWidth="1"/>
    <col min="4" max="4" width="4.8515625" style="21" customWidth="1"/>
    <col min="5" max="5" width="4.140625" style="21" customWidth="1"/>
    <col min="6" max="6" width="5.00390625" style="21" customWidth="1"/>
    <col min="7" max="7" width="3.7109375" style="21" customWidth="1"/>
    <col min="8" max="8" width="6.28125" style="21" customWidth="1"/>
    <col min="9" max="9" width="8.8515625" style="21" customWidth="1"/>
    <col min="10" max="10" width="69.00390625" style="23" customWidth="1"/>
    <col min="11" max="11" width="20.8515625" style="23" customWidth="1"/>
    <col min="12" max="12" width="20.28125" style="24" customWidth="1"/>
    <col min="13" max="15" width="12.00390625" style="24" customWidth="1"/>
    <col min="16" max="16384" width="12.00390625" style="22" customWidth="1"/>
  </cols>
  <sheetData>
    <row r="1" spans="10:11" ht="18.75">
      <c r="J1" s="144" t="s">
        <v>107</v>
      </c>
      <c r="K1" s="145"/>
    </row>
    <row r="2" spans="6:13" ht="15.75" customHeight="1">
      <c r="F2" s="142" t="s">
        <v>400</v>
      </c>
      <c r="G2" s="143"/>
      <c r="H2" s="143"/>
      <c r="I2" s="143"/>
      <c r="J2" s="143"/>
      <c r="K2" s="143"/>
      <c r="L2" s="143"/>
      <c r="M2" s="143"/>
    </row>
    <row r="3" spans="6:13" ht="15.75">
      <c r="F3" s="143"/>
      <c r="G3" s="143"/>
      <c r="H3" s="143"/>
      <c r="I3" s="143"/>
      <c r="J3" s="143"/>
      <c r="K3" s="143"/>
      <c r="L3" s="143"/>
      <c r="M3" s="143"/>
    </row>
    <row r="4" spans="6:13" ht="15.75">
      <c r="F4" s="143"/>
      <c r="G4" s="143"/>
      <c r="H4" s="143"/>
      <c r="I4" s="143"/>
      <c r="J4" s="143"/>
      <c r="K4" s="143"/>
      <c r="L4" s="143"/>
      <c r="M4" s="143"/>
    </row>
    <row r="5" spans="1:12" ht="18.75">
      <c r="A5" s="156" t="s">
        <v>357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25"/>
    </row>
    <row r="6" spans="10:12" ht="18.75">
      <c r="J6" s="26"/>
      <c r="K6" s="27"/>
      <c r="L6" s="28"/>
    </row>
    <row r="7" spans="1:12" ht="15.75" customHeight="1">
      <c r="A7" s="146" t="s">
        <v>0</v>
      </c>
      <c r="B7" s="148" t="s">
        <v>13</v>
      </c>
      <c r="C7" s="149"/>
      <c r="D7" s="149"/>
      <c r="E7" s="149"/>
      <c r="F7" s="149"/>
      <c r="G7" s="149"/>
      <c r="H7" s="149"/>
      <c r="I7" s="150"/>
      <c r="J7" s="151" t="s">
        <v>294</v>
      </c>
      <c r="K7" s="154" t="s">
        <v>387</v>
      </c>
      <c r="L7" s="153"/>
    </row>
    <row r="8" spans="1:15" s="20" customFormat="1" ht="111.75" customHeight="1">
      <c r="A8" s="147"/>
      <c r="B8" s="92" t="s">
        <v>264</v>
      </c>
      <c r="C8" s="92" t="s">
        <v>14</v>
      </c>
      <c r="D8" s="92" t="s">
        <v>15</v>
      </c>
      <c r="E8" s="92" t="s">
        <v>16</v>
      </c>
      <c r="F8" s="92" t="s">
        <v>17</v>
      </c>
      <c r="G8" s="92" t="s">
        <v>18</v>
      </c>
      <c r="H8" s="92" t="s">
        <v>19</v>
      </c>
      <c r="I8" s="110" t="s">
        <v>293</v>
      </c>
      <c r="J8" s="152"/>
      <c r="K8" s="155"/>
      <c r="L8" s="153"/>
      <c r="M8" s="29"/>
      <c r="N8" s="29"/>
      <c r="O8" s="29"/>
    </row>
    <row r="9" spans="1:15" s="20" customFormat="1" ht="15.75">
      <c r="A9" s="86">
        <v>1</v>
      </c>
      <c r="B9" s="105" t="s">
        <v>2</v>
      </c>
      <c r="C9" s="105" t="s">
        <v>3</v>
      </c>
      <c r="D9" s="105" t="s">
        <v>20</v>
      </c>
      <c r="E9" s="105" t="s">
        <v>21</v>
      </c>
      <c r="F9" s="105" t="s">
        <v>22</v>
      </c>
      <c r="G9" s="105" t="s">
        <v>23</v>
      </c>
      <c r="H9" s="105" t="s">
        <v>24</v>
      </c>
      <c r="I9" s="105" t="s">
        <v>25</v>
      </c>
      <c r="J9" s="85">
        <v>10</v>
      </c>
      <c r="K9" s="85">
        <v>11</v>
      </c>
      <c r="L9" s="30"/>
      <c r="M9" s="29"/>
      <c r="N9" s="29"/>
      <c r="O9" s="29"/>
    </row>
    <row r="10" spans="1:15" s="38" customFormat="1" ht="15.75">
      <c r="A10" s="31">
        <v>1</v>
      </c>
      <c r="B10" s="32" t="s">
        <v>26</v>
      </c>
      <c r="C10" s="32" t="s">
        <v>27</v>
      </c>
      <c r="D10" s="32" t="s">
        <v>28</v>
      </c>
      <c r="E10" s="32" t="s">
        <v>28</v>
      </c>
      <c r="F10" s="32" t="s">
        <v>26</v>
      </c>
      <c r="G10" s="32" t="s">
        <v>28</v>
      </c>
      <c r="H10" s="32" t="s">
        <v>29</v>
      </c>
      <c r="I10" s="32" t="s">
        <v>26</v>
      </c>
      <c r="J10" s="62" t="s">
        <v>30</v>
      </c>
      <c r="K10" s="63">
        <f>K11+K16+K25+K33+K36+K22+K40</f>
        <v>1225226.07</v>
      </c>
      <c r="L10" s="37"/>
      <c r="M10" s="24"/>
      <c r="N10" s="24"/>
      <c r="O10" s="24"/>
    </row>
    <row r="11" spans="1:15" s="35" customFormat="1" ht="21" customHeight="1" outlineLevel="1">
      <c r="A11" s="31">
        <v>2</v>
      </c>
      <c r="B11" s="32" t="s">
        <v>31</v>
      </c>
      <c r="C11" s="32" t="s">
        <v>27</v>
      </c>
      <c r="D11" s="32" t="s">
        <v>32</v>
      </c>
      <c r="E11" s="32" t="s">
        <v>28</v>
      </c>
      <c r="F11" s="32" t="s">
        <v>26</v>
      </c>
      <c r="G11" s="32" t="s">
        <v>28</v>
      </c>
      <c r="H11" s="32" t="s">
        <v>29</v>
      </c>
      <c r="I11" s="32" t="s">
        <v>26</v>
      </c>
      <c r="J11" s="36" t="s">
        <v>33</v>
      </c>
      <c r="K11" s="64">
        <f>K12</f>
        <v>174887.75</v>
      </c>
      <c r="L11" s="33"/>
      <c r="M11" s="34"/>
      <c r="N11" s="34"/>
      <c r="O11" s="34"/>
    </row>
    <row r="12" spans="1:15" s="35" customFormat="1" ht="15.75" outlineLevel="2">
      <c r="A12" s="31">
        <v>3</v>
      </c>
      <c r="B12" s="32" t="s">
        <v>31</v>
      </c>
      <c r="C12" s="32" t="s">
        <v>27</v>
      </c>
      <c r="D12" s="32" t="s">
        <v>32</v>
      </c>
      <c r="E12" s="32" t="s">
        <v>34</v>
      </c>
      <c r="F12" s="32" t="s">
        <v>26</v>
      </c>
      <c r="G12" s="32" t="s">
        <v>32</v>
      </c>
      <c r="H12" s="32" t="s">
        <v>29</v>
      </c>
      <c r="I12" s="32" t="s">
        <v>35</v>
      </c>
      <c r="J12" s="36" t="s">
        <v>36</v>
      </c>
      <c r="K12" s="60">
        <f>SUM(K13:K15)</f>
        <v>174887.75</v>
      </c>
      <c r="L12" s="33"/>
      <c r="M12" s="34"/>
      <c r="N12" s="34"/>
      <c r="O12" s="34"/>
    </row>
    <row r="13" spans="1:15" s="35" customFormat="1" ht="78.75" outlineLevel="2">
      <c r="A13" s="31">
        <v>4</v>
      </c>
      <c r="B13" s="32" t="s">
        <v>31</v>
      </c>
      <c r="C13" s="32" t="s">
        <v>27</v>
      </c>
      <c r="D13" s="32" t="s">
        <v>32</v>
      </c>
      <c r="E13" s="32" t="s">
        <v>34</v>
      </c>
      <c r="F13" s="32" t="s">
        <v>37</v>
      </c>
      <c r="G13" s="32" t="s">
        <v>32</v>
      </c>
      <c r="H13" s="32" t="s">
        <v>29</v>
      </c>
      <c r="I13" s="32" t="s">
        <v>35</v>
      </c>
      <c r="J13" s="65" t="s">
        <v>123</v>
      </c>
      <c r="K13" s="60">
        <v>174499.75</v>
      </c>
      <c r="L13" s="33"/>
      <c r="M13" s="34"/>
      <c r="N13" s="34"/>
      <c r="O13" s="34"/>
    </row>
    <row r="14" spans="1:15" s="35" customFormat="1" ht="141.75" outlineLevel="2">
      <c r="A14" s="31">
        <v>5</v>
      </c>
      <c r="B14" s="32">
        <v>182</v>
      </c>
      <c r="C14" s="32">
        <v>1</v>
      </c>
      <c r="D14" s="32" t="s">
        <v>32</v>
      </c>
      <c r="E14" s="32" t="s">
        <v>34</v>
      </c>
      <c r="F14" s="32" t="s">
        <v>54</v>
      </c>
      <c r="G14" s="32" t="s">
        <v>32</v>
      </c>
      <c r="H14" s="32" t="s">
        <v>29</v>
      </c>
      <c r="I14" s="32">
        <v>110</v>
      </c>
      <c r="J14" s="65" t="s">
        <v>278</v>
      </c>
      <c r="K14" s="60">
        <v>88</v>
      </c>
      <c r="L14" s="33"/>
      <c r="M14" s="34"/>
      <c r="N14" s="34"/>
      <c r="O14" s="34"/>
    </row>
    <row r="15" spans="1:15" s="35" customFormat="1" ht="51" customHeight="1" outlineLevel="2">
      <c r="A15" s="31">
        <v>6</v>
      </c>
      <c r="B15" s="70">
        <v>182</v>
      </c>
      <c r="C15" s="70">
        <v>1</v>
      </c>
      <c r="D15" s="71" t="s">
        <v>32</v>
      </c>
      <c r="E15" s="71" t="s">
        <v>34</v>
      </c>
      <c r="F15" s="71" t="s">
        <v>38</v>
      </c>
      <c r="G15" s="71" t="s">
        <v>32</v>
      </c>
      <c r="H15" s="71" t="s">
        <v>29</v>
      </c>
      <c r="I15" s="70">
        <v>110</v>
      </c>
      <c r="J15" s="66" t="s">
        <v>124</v>
      </c>
      <c r="K15" s="60">
        <v>300</v>
      </c>
      <c r="L15" s="33"/>
      <c r="M15" s="34"/>
      <c r="N15" s="34"/>
      <c r="O15" s="34"/>
    </row>
    <row r="16" spans="1:15" s="35" customFormat="1" ht="32.25" customHeight="1" outlineLevel="2">
      <c r="A16" s="31">
        <v>7</v>
      </c>
      <c r="B16" s="32" t="s">
        <v>26</v>
      </c>
      <c r="C16" s="32" t="s">
        <v>27</v>
      </c>
      <c r="D16" s="32" t="s">
        <v>40</v>
      </c>
      <c r="E16" s="32" t="s">
        <v>28</v>
      </c>
      <c r="F16" s="32" t="s">
        <v>26</v>
      </c>
      <c r="G16" s="32" t="s">
        <v>28</v>
      </c>
      <c r="H16" s="32" t="s">
        <v>29</v>
      </c>
      <c r="I16" s="32" t="s">
        <v>26</v>
      </c>
      <c r="J16" s="36" t="s">
        <v>108</v>
      </c>
      <c r="K16" s="60">
        <f>K17</f>
        <v>173800</v>
      </c>
      <c r="L16" s="33"/>
      <c r="M16" s="34"/>
      <c r="N16" s="34"/>
      <c r="O16" s="34"/>
    </row>
    <row r="17" spans="1:15" s="35" customFormat="1" ht="32.25" customHeight="1" outlineLevel="2">
      <c r="A17" s="31">
        <v>8</v>
      </c>
      <c r="B17" s="32" t="s">
        <v>26</v>
      </c>
      <c r="C17" s="32" t="s">
        <v>27</v>
      </c>
      <c r="D17" s="32" t="s">
        <v>40</v>
      </c>
      <c r="E17" s="32" t="s">
        <v>34</v>
      </c>
      <c r="F17" s="32" t="s">
        <v>26</v>
      </c>
      <c r="G17" s="32" t="s">
        <v>32</v>
      </c>
      <c r="H17" s="32" t="s">
        <v>29</v>
      </c>
      <c r="I17" s="32" t="s">
        <v>35</v>
      </c>
      <c r="J17" s="36" t="s">
        <v>109</v>
      </c>
      <c r="K17" s="60">
        <f>SUM(K18:K21)</f>
        <v>173800</v>
      </c>
      <c r="L17" s="33"/>
      <c r="M17" s="34"/>
      <c r="N17" s="34"/>
      <c r="O17" s="34"/>
    </row>
    <row r="18" spans="1:15" s="35" customFormat="1" ht="69" customHeight="1" outlineLevel="2">
      <c r="A18" s="31">
        <v>9</v>
      </c>
      <c r="B18" s="32" t="s">
        <v>39</v>
      </c>
      <c r="C18" s="32" t="s">
        <v>27</v>
      </c>
      <c r="D18" s="32" t="s">
        <v>40</v>
      </c>
      <c r="E18" s="32" t="s">
        <v>34</v>
      </c>
      <c r="F18" s="32" t="s">
        <v>41</v>
      </c>
      <c r="G18" s="32" t="s">
        <v>32</v>
      </c>
      <c r="H18" s="32" t="s">
        <v>29</v>
      </c>
      <c r="I18" s="32" t="s">
        <v>35</v>
      </c>
      <c r="J18" s="36" t="s">
        <v>125</v>
      </c>
      <c r="K18" s="60">
        <v>62900</v>
      </c>
      <c r="L18" s="33">
        <v>0</v>
      </c>
      <c r="M18" s="34"/>
      <c r="N18" s="34"/>
      <c r="O18" s="34"/>
    </row>
    <row r="19" spans="1:15" s="35" customFormat="1" ht="89.25" customHeight="1" outlineLevel="2">
      <c r="A19" s="31">
        <v>10</v>
      </c>
      <c r="B19" s="32" t="s">
        <v>39</v>
      </c>
      <c r="C19" s="32" t="s">
        <v>27</v>
      </c>
      <c r="D19" s="32" t="s">
        <v>40</v>
      </c>
      <c r="E19" s="32" t="s">
        <v>34</v>
      </c>
      <c r="F19" s="32" t="s">
        <v>110</v>
      </c>
      <c r="G19" s="32" t="s">
        <v>32</v>
      </c>
      <c r="H19" s="32" t="s">
        <v>29</v>
      </c>
      <c r="I19" s="32" t="s">
        <v>35</v>
      </c>
      <c r="J19" s="36" t="s">
        <v>112</v>
      </c>
      <c r="K19" s="60">
        <v>400</v>
      </c>
      <c r="L19" s="33"/>
      <c r="M19" s="34"/>
      <c r="N19" s="34"/>
      <c r="O19" s="34"/>
    </row>
    <row r="20" spans="1:15" s="35" customFormat="1" ht="66" customHeight="1" outlineLevel="2">
      <c r="A20" s="31">
        <v>11</v>
      </c>
      <c r="B20" s="32" t="s">
        <v>39</v>
      </c>
      <c r="C20" s="32" t="s">
        <v>27</v>
      </c>
      <c r="D20" s="32" t="s">
        <v>40</v>
      </c>
      <c r="E20" s="32" t="s">
        <v>34</v>
      </c>
      <c r="F20" s="32" t="s">
        <v>42</v>
      </c>
      <c r="G20" s="32" t="s">
        <v>32</v>
      </c>
      <c r="H20" s="32" t="s">
        <v>29</v>
      </c>
      <c r="I20" s="32" t="s">
        <v>35</v>
      </c>
      <c r="J20" s="36" t="s">
        <v>126</v>
      </c>
      <c r="K20" s="60">
        <v>122100</v>
      </c>
      <c r="L20" s="33"/>
      <c r="M20" s="34"/>
      <c r="N20" s="34"/>
      <c r="O20" s="34"/>
    </row>
    <row r="21" spans="1:15" s="35" customFormat="1" ht="67.5" customHeight="1" outlineLevel="2">
      <c r="A21" s="31">
        <v>12</v>
      </c>
      <c r="B21" s="32" t="s">
        <v>39</v>
      </c>
      <c r="C21" s="32" t="s">
        <v>27</v>
      </c>
      <c r="D21" s="32" t="s">
        <v>40</v>
      </c>
      <c r="E21" s="32" t="s">
        <v>34</v>
      </c>
      <c r="F21" s="32" t="s">
        <v>43</v>
      </c>
      <c r="G21" s="32" t="s">
        <v>32</v>
      </c>
      <c r="H21" s="32" t="s">
        <v>29</v>
      </c>
      <c r="I21" s="32" t="s">
        <v>35</v>
      </c>
      <c r="J21" s="36" t="s">
        <v>127</v>
      </c>
      <c r="K21" s="60">
        <v>-11600</v>
      </c>
      <c r="L21" s="33"/>
      <c r="M21" s="34"/>
      <c r="N21" s="34"/>
      <c r="O21" s="34"/>
    </row>
    <row r="22" spans="1:15" s="35" customFormat="1" ht="18.75" customHeight="1" outlineLevel="2">
      <c r="A22" s="31">
        <v>13</v>
      </c>
      <c r="B22" s="32" t="s">
        <v>31</v>
      </c>
      <c r="C22" s="32" t="s">
        <v>27</v>
      </c>
      <c r="D22" s="32" t="s">
        <v>44</v>
      </c>
      <c r="E22" s="32" t="s">
        <v>28</v>
      </c>
      <c r="F22" s="32" t="s">
        <v>28</v>
      </c>
      <c r="G22" s="32" t="s">
        <v>28</v>
      </c>
      <c r="H22" s="32" t="s">
        <v>29</v>
      </c>
      <c r="I22" s="32" t="s">
        <v>26</v>
      </c>
      <c r="J22" s="36" t="s">
        <v>385</v>
      </c>
      <c r="K22" s="60">
        <f>K23</f>
        <v>3000</v>
      </c>
      <c r="L22" s="33"/>
      <c r="M22" s="34"/>
      <c r="N22" s="34"/>
      <c r="O22" s="34"/>
    </row>
    <row r="23" spans="1:15" s="35" customFormat="1" ht="23.25" customHeight="1" outlineLevel="2">
      <c r="A23" s="31">
        <v>14</v>
      </c>
      <c r="B23" s="32" t="s">
        <v>31</v>
      </c>
      <c r="C23" s="32" t="s">
        <v>27</v>
      </c>
      <c r="D23" s="32" t="s">
        <v>44</v>
      </c>
      <c r="E23" s="32" t="s">
        <v>40</v>
      </c>
      <c r="F23" s="32" t="s">
        <v>28</v>
      </c>
      <c r="G23" s="32" t="s">
        <v>32</v>
      </c>
      <c r="H23" s="32" t="s">
        <v>29</v>
      </c>
      <c r="I23" s="32" t="s">
        <v>35</v>
      </c>
      <c r="J23" s="36" t="s">
        <v>386</v>
      </c>
      <c r="K23" s="60">
        <f>K24</f>
        <v>3000</v>
      </c>
      <c r="L23" s="33"/>
      <c r="M23" s="34"/>
      <c r="N23" s="34"/>
      <c r="O23" s="34"/>
    </row>
    <row r="24" spans="1:15" s="35" customFormat="1" ht="22.5" customHeight="1" outlineLevel="2">
      <c r="A24" s="31">
        <v>15</v>
      </c>
      <c r="B24" s="32" t="s">
        <v>31</v>
      </c>
      <c r="C24" s="32" t="s">
        <v>27</v>
      </c>
      <c r="D24" s="32" t="s">
        <v>44</v>
      </c>
      <c r="E24" s="32" t="s">
        <v>40</v>
      </c>
      <c r="F24" s="32" t="s">
        <v>32</v>
      </c>
      <c r="G24" s="32" t="s">
        <v>32</v>
      </c>
      <c r="H24" s="32" t="s">
        <v>29</v>
      </c>
      <c r="I24" s="32" t="s">
        <v>35</v>
      </c>
      <c r="J24" s="36" t="s">
        <v>386</v>
      </c>
      <c r="K24" s="60">
        <v>3000</v>
      </c>
      <c r="L24" s="33"/>
      <c r="M24" s="34"/>
      <c r="N24" s="34"/>
      <c r="O24" s="34"/>
    </row>
    <row r="25" spans="1:15" s="35" customFormat="1" ht="15.75" customHeight="1" outlineLevel="2">
      <c r="A25" s="31">
        <v>16</v>
      </c>
      <c r="B25" s="32" t="s">
        <v>31</v>
      </c>
      <c r="C25" s="32" t="s">
        <v>27</v>
      </c>
      <c r="D25" s="32" t="s">
        <v>45</v>
      </c>
      <c r="E25" s="32" t="s">
        <v>28</v>
      </c>
      <c r="F25" s="32" t="s">
        <v>26</v>
      </c>
      <c r="G25" s="32" t="s">
        <v>28</v>
      </c>
      <c r="H25" s="32" t="s">
        <v>29</v>
      </c>
      <c r="I25" s="32" t="s">
        <v>26</v>
      </c>
      <c r="J25" s="36" t="s">
        <v>46</v>
      </c>
      <c r="K25" s="61">
        <f>K27+K28</f>
        <v>830690</v>
      </c>
      <c r="L25" s="33"/>
      <c r="M25" s="34"/>
      <c r="N25" s="34"/>
      <c r="O25" s="34"/>
    </row>
    <row r="26" spans="1:15" s="35" customFormat="1" ht="15.75" customHeight="1" outlineLevel="2">
      <c r="A26" s="31">
        <v>17</v>
      </c>
      <c r="B26" s="32" t="s">
        <v>31</v>
      </c>
      <c r="C26" s="32" t="s">
        <v>27</v>
      </c>
      <c r="D26" s="32" t="s">
        <v>45</v>
      </c>
      <c r="E26" s="32" t="s">
        <v>32</v>
      </c>
      <c r="F26" s="32" t="s">
        <v>26</v>
      </c>
      <c r="G26" s="32" t="s">
        <v>28</v>
      </c>
      <c r="H26" s="32" t="s">
        <v>29</v>
      </c>
      <c r="I26" s="32" t="s">
        <v>35</v>
      </c>
      <c r="J26" s="36" t="s">
        <v>47</v>
      </c>
      <c r="K26" s="61">
        <f>K27</f>
        <v>203690</v>
      </c>
      <c r="L26" s="33"/>
      <c r="M26" s="34"/>
      <c r="N26" s="34"/>
      <c r="O26" s="34"/>
    </row>
    <row r="27" spans="1:15" s="35" customFormat="1" ht="50.25" customHeight="1" outlineLevel="2">
      <c r="A27" s="31">
        <v>18</v>
      </c>
      <c r="B27" s="32" t="s">
        <v>31</v>
      </c>
      <c r="C27" s="32" t="s">
        <v>27</v>
      </c>
      <c r="D27" s="32" t="s">
        <v>45</v>
      </c>
      <c r="E27" s="32" t="s">
        <v>32</v>
      </c>
      <c r="F27" s="32" t="s">
        <v>38</v>
      </c>
      <c r="G27" s="32" t="s">
        <v>48</v>
      </c>
      <c r="H27" s="32" t="s">
        <v>29</v>
      </c>
      <c r="I27" s="32" t="s">
        <v>35</v>
      </c>
      <c r="J27" s="36" t="s">
        <v>128</v>
      </c>
      <c r="K27" s="61">
        <v>203690</v>
      </c>
      <c r="L27" s="33"/>
      <c r="M27" s="34"/>
      <c r="N27" s="34"/>
      <c r="O27" s="34"/>
    </row>
    <row r="28" spans="1:15" s="35" customFormat="1" ht="15.75" customHeight="1" outlineLevel="2">
      <c r="A28" s="31">
        <v>19</v>
      </c>
      <c r="B28" s="32" t="s">
        <v>31</v>
      </c>
      <c r="C28" s="32" t="s">
        <v>27</v>
      </c>
      <c r="D28" s="32" t="s">
        <v>45</v>
      </c>
      <c r="E28" s="32" t="s">
        <v>45</v>
      </c>
      <c r="F28" s="32" t="s">
        <v>26</v>
      </c>
      <c r="G28" s="32" t="s">
        <v>28</v>
      </c>
      <c r="H28" s="32" t="s">
        <v>29</v>
      </c>
      <c r="I28" s="32" t="s">
        <v>35</v>
      </c>
      <c r="J28" s="36" t="s">
        <v>49</v>
      </c>
      <c r="K28" s="61">
        <f>K30+K31</f>
        <v>627000</v>
      </c>
      <c r="L28" s="33"/>
      <c r="M28" s="34"/>
      <c r="N28" s="34"/>
      <c r="O28" s="34"/>
    </row>
    <row r="29" spans="1:15" s="35" customFormat="1" ht="20.25" customHeight="1" outlineLevel="2">
      <c r="A29" s="31">
        <v>20</v>
      </c>
      <c r="B29" s="32" t="s">
        <v>31</v>
      </c>
      <c r="C29" s="32" t="s">
        <v>27</v>
      </c>
      <c r="D29" s="32" t="s">
        <v>45</v>
      </c>
      <c r="E29" s="32" t="s">
        <v>45</v>
      </c>
      <c r="F29" s="32" t="s">
        <v>38</v>
      </c>
      <c r="G29" s="32" t="s">
        <v>28</v>
      </c>
      <c r="H29" s="32" t="s">
        <v>29</v>
      </c>
      <c r="I29" s="32" t="s">
        <v>35</v>
      </c>
      <c r="J29" s="36" t="s">
        <v>113</v>
      </c>
      <c r="K29" s="61">
        <f>K30</f>
        <v>336000</v>
      </c>
      <c r="L29" s="33"/>
      <c r="M29" s="34"/>
      <c r="N29" s="34"/>
      <c r="O29" s="34"/>
    </row>
    <row r="30" spans="1:15" s="35" customFormat="1" ht="33" customHeight="1" outlineLevel="2">
      <c r="A30" s="31">
        <v>21</v>
      </c>
      <c r="B30" s="32" t="s">
        <v>31</v>
      </c>
      <c r="C30" s="32" t="s">
        <v>27</v>
      </c>
      <c r="D30" s="32" t="s">
        <v>45</v>
      </c>
      <c r="E30" s="32" t="s">
        <v>45</v>
      </c>
      <c r="F30" s="32" t="s">
        <v>50</v>
      </c>
      <c r="G30" s="32" t="s">
        <v>48</v>
      </c>
      <c r="H30" s="32" t="s">
        <v>29</v>
      </c>
      <c r="I30" s="32" t="s">
        <v>35</v>
      </c>
      <c r="J30" s="36" t="s">
        <v>114</v>
      </c>
      <c r="K30" s="61">
        <v>336000</v>
      </c>
      <c r="L30" s="33"/>
      <c r="M30" s="34"/>
      <c r="N30" s="34"/>
      <c r="O30" s="34"/>
    </row>
    <row r="31" spans="1:15" s="35" customFormat="1" ht="19.5" customHeight="1" outlineLevel="2">
      <c r="A31" s="31">
        <v>22</v>
      </c>
      <c r="B31" s="32" t="s">
        <v>31</v>
      </c>
      <c r="C31" s="32" t="s">
        <v>27</v>
      </c>
      <c r="D31" s="32" t="s">
        <v>45</v>
      </c>
      <c r="E31" s="32" t="s">
        <v>45</v>
      </c>
      <c r="F31" s="32" t="s">
        <v>55</v>
      </c>
      <c r="G31" s="32" t="s">
        <v>28</v>
      </c>
      <c r="H31" s="32" t="s">
        <v>29</v>
      </c>
      <c r="I31" s="32" t="s">
        <v>35</v>
      </c>
      <c r="J31" s="36" t="s">
        <v>115</v>
      </c>
      <c r="K31" s="61">
        <f>K32</f>
        <v>291000</v>
      </c>
      <c r="L31" s="33"/>
      <c r="M31" s="34"/>
      <c r="N31" s="34"/>
      <c r="O31" s="34"/>
    </row>
    <row r="32" spans="1:15" s="35" customFormat="1" ht="33" customHeight="1" outlineLevel="2">
      <c r="A32" s="31">
        <v>23</v>
      </c>
      <c r="B32" s="32" t="s">
        <v>31</v>
      </c>
      <c r="C32" s="32" t="s">
        <v>27</v>
      </c>
      <c r="D32" s="32" t="s">
        <v>45</v>
      </c>
      <c r="E32" s="32" t="s">
        <v>45</v>
      </c>
      <c r="F32" s="32" t="s">
        <v>116</v>
      </c>
      <c r="G32" s="32" t="s">
        <v>48</v>
      </c>
      <c r="H32" s="32" t="s">
        <v>29</v>
      </c>
      <c r="I32" s="32" t="s">
        <v>35</v>
      </c>
      <c r="J32" s="36" t="s">
        <v>131</v>
      </c>
      <c r="K32" s="61">
        <v>291000</v>
      </c>
      <c r="L32" s="33"/>
      <c r="M32" s="34"/>
      <c r="N32" s="34"/>
      <c r="O32" s="34"/>
    </row>
    <row r="33" spans="1:15" s="35" customFormat="1" ht="15.75" outlineLevel="1">
      <c r="A33" s="31">
        <v>24</v>
      </c>
      <c r="B33" s="32" t="s">
        <v>26</v>
      </c>
      <c r="C33" s="32" t="s">
        <v>27</v>
      </c>
      <c r="D33" s="32" t="s">
        <v>51</v>
      </c>
      <c r="E33" s="32" t="s">
        <v>28</v>
      </c>
      <c r="F33" s="32" t="s">
        <v>26</v>
      </c>
      <c r="G33" s="32" t="s">
        <v>28</v>
      </c>
      <c r="H33" s="32" t="s">
        <v>29</v>
      </c>
      <c r="I33" s="32" t="s">
        <v>26</v>
      </c>
      <c r="J33" s="36" t="s">
        <v>52</v>
      </c>
      <c r="K33" s="61">
        <f>K34</f>
        <v>3400</v>
      </c>
      <c r="L33" s="33"/>
      <c r="M33" s="34"/>
      <c r="N33" s="34"/>
      <c r="O33" s="34"/>
    </row>
    <row r="34" spans="1:12" ht="45.75" customHeight="1" outlineLevel="3">
      <c r="A34" s="31">
        <v>25</v>
      </c>
      <c r="B34" s="32" t="s">
        <v>104</v>
      </c>
      <c r="C34" s="32" t="s">
        <v>27</v>
      </c>
      <c r="D34" s="32" t="s">
        <v>51</v>
      </c>
      <c r="E34" s="32" t="s">
        <v>53</v>
      </c>
      <c r="F34" s="32" t="s">
        <v>26</v>
      </c>
      <c r="G34" s="32" t="s">
        <v>32</v>
      </c>
      <c r="H34" s="32" t="s">
        <v>29</v>
      </c>
      <c r="I34" s="32" t="s">
        <v>35</v>
      </c>
      <c r="J34" s="36" t="s">
        <v>129</v>
      </c>
      <c r="K34" s="61">
        <f>K35</f>
        <v>3400</v>
      </c>
      <c r="L34" s="33"/>
    </row>
    <row r="35" spans="1:12" ht="66.75" customHeight="1" outlineLevel="3">
      <c r="A35" s="31">
        <v>26</v>
      </c>
      <c r="B35" s="32" t="s">
        <v>104</v>
      </c>
      <c r="C35" s="32" t="s">
        <v>27</v>
      </c>
      <c r="D35" s="32" t="s">
        <v>51</v>
      </c>
      <c r="E35" s="32" t="s">
        <v>53</v>
      </c>
      <c r="F35" s="32" t="s">
        <v>54</v>
      </c>
      <c r="G35" s="32" t="s">
        <v>32</v>
      </c>
      <c r="H35" s="32" t="s">
        <v>29</v>
      </c>
      <c r="I35" s="32" t="s">
        <v>35</v>
      </c>
      <c r="J35" s="36" t="s">
        <v>130</v>
      </c>
      <c r="K35" s="61">
        <v>3400</v>
      </c>
      <c r="L35" s="33"/>
    </row>
    <row r="36" spans="1:15" s="35" customFormat="1" ht="50.25" customHeight="1" outlineLevel="1">
      <c r="A36" s="31">
        <v>27</v>
      </c>
      <c r="B36" s="32" t="s">
        <v>26</v>
      </c>
      <c r="C36" s="32" t="s">
        <v>27</v>
      </c>
      <c r="D36" s="32" t="s">
        <v>56</v>
      </c>
      <c r="E36" s="32" t="s">
        <v>28</v>
      </c>
      <c r="F36" s="32" t="s">
        <v>26</v>
      </c>
      <c r="G36" s="32" t="s">
        <v>28</v>
      </c>
      <c r="H36" s="32" t="s">
        <v>29</v>
      </c>
      <c r="I36" s="32" t="s">
        <v>26</v>
      </c>
      <c r="J36" s="36" t="s">
        <v>57</v>
      </c>
      <c r="K36" s="61">
        <f>K37</f>
        <v>4816.32</v>
      </c>
      <c r="L36" s="33"/>
      <c r="M36" s="34"/>
      <c r="N36" s="34"/>
      <c r="O36" s="34"/>
    </row>
    <row r="37" spans="1:15" s="35" customFormat="1" ht="87" customHeight="1" outlineLevel="2">
      <c r="A37" s="31">
        <v>28</v>
      </c>
      <c r="B37" s="32" t="s">
        <v>104</v>
      </c>
      <c r="C37" s="32" t="s">
        <v>27</v>
      </c>
      <c r="D37" s="32" t="s">
        <v>56</v>
      </c>
      <c r="E37" s="32" t="s">
        <v>44</v>
      </c>
      <c r="F37" s="32" t="s">
        <v>26</v>
      </c>
      <c r="G37" s="32" t="s">
        <v>28</v>
      </c>
      <c r="H37" s="32" t="s">
        <v>29</v>
      </c>
      <c r="I37" s="32" t="s">
        <v>58</v>
      </c>
      <c r="J37" s="107" t="s">
        <v>280</v>
      </c>
      <c r="K37" s="61">
        <f>K38</f>
        <v>4816.32</v>
      </c>
      <c r="L37" s="33"/>
      <c r="M37" s="34"/>
      <c r="N37" s="34"/>
      <c r="O37" s="34"/>
    </row>
    <row r="38" spans="1:15" s="35" customFormat="1" ht="49.5" customHeight="1" outlineLevel="2">
      <c r="A38" s="31">
        <v>29</v>
      </c>
      <c r="B38" s="32" t="s">
        <v>104</v>
      </c>
      <c r="C38" s="32" t="s">
        <v>27</v>
      </c>
      <c r="D38" s="32" t="s">
        <v>56</v>
      </c>
      <c r="E38" s="32" t="s">
        <v>44</v>
      </c>
      <c r="F38" s="32" t="s">
        <v>282</v>
      </c>
      <c r="G38" s="32" t="s">
        <v>28</v>
      </c>
      <c r="H38" s="32" t="s">
        <v>29</v>
      </c>
      <c r="I38" s="32" t="s">
        <v>58</v>
      </c>
      <c r="J38" s="107" t="s">
        <v>281</v>
      </c>
      <c r="K38" s="61">
        <f>K39</f>
        <v>4816.32</v>
      </c>
      <c r="L38" s="33"/>
      <c r="M38" s="34"/>
      <c r="N38" s="34"/>
      <c r="O38" s="34"/>
    </row>
    <row r="39" spans="1:12" ht="35.25" customHeight="1" outlineLevel="4">
      <c r="A39" s="31">
        <v>30</v>
      </c>
      <c r="B39" s="32" t="s">
        <v>104</v>
      </c>
      <c r="C39" s="32" t="s">
        <v>27</v>
      </c>
      <c r="D39" s="32" t="s">
        <v>56</v>
      </c>
      <c r="E39" s="32" t="s">
        <v>44</v>
      </c>
      <c r="F39" s="32" t="s">
        <v>279</v>
      </c>
      <c r="G39" s="32" t="s">
        <v>48</v>
      </c>
      <c r="H39" s="32" t="s">
        <v>29</v>
      </c>
      <c r="I39" s="32" t="s">
        <v>58</v>
      </c>
      <c r="J39" s="106" t="s">
        <v>277</v>
      </c>
      <c r="K39" s="61">
        <v>4816.32</v>
      </c>
      <c r="L39" s="37"/>
    </row>
    <row r="40" spans="1:12" ht="35.25" customHeight="1" outlineLevel="4">
      <c r="A40" s="31">
        <v>31</v>
      </c>
      <c r="B40" s="32" t="s">
        <v>104</v>
      </c>
      <c r="C40" s="32" t="s">
        <v>27</v>
      </c>
      <c r="D40" s="32" t="s">
        <v>246</v>
      </c>
      <c r="E40" s="32" t="s">
        <v>28</v>
      </c>
      <c r="F40" s="32" t="s">
        <v>26</v>
      </c>
      <c r="G40" s="32" t="s">
        <v>28</v>
      </c>
      <c r="H40" s="32" t="s">
        <v>29</v>
      </c>
      <c r="I40" s="32" t="s">
        <v>26</v>
      </c>
      <c r="J40" s="107" t="s">
        <v>305</v>
      </c>
      <c r="K40" s="61">
        <f>K41</f>
        <v>34632</v>
      </c>
      <c r="L40" s="37"/>
    </row>
    <row r="41" spans="1:12" ht="15" customHeight="1" outlineLevel="4">
      <c r="A41" s="31">
        <v>32</v>
      </c>
      <c r="B41" s="32" t="s">
        <v>104</v>
      </c>
      <c r="C41" s="32" t="s">
        <v>27</v>
      </c>
      <c r="D41" s="32" t="s">
        <v>246</v>
      </c>
      <c r="E41" s="32" t="s">
        <v>34</v>
      </c>
      <c r="F41" s="32" t="s">
        <v>26</v>
      </c>
      <c r="G41" s="32" t="s">
        <v>28</v>
      </c>
      <c r="H41" s="32" t="s">
        <v>29</v>
      </c>
      <c r="I41" s="32" t="s">
        <v>306</v>
      </c>
      <c r="J41" s="112" t="s">
        <v>307</v>
      </c>
      <c r="K41" s="61">
        <f>K43</f>
        <v>34632</v>
      </c>
      <c r="L41" s="37"/>
    </row>
    <row r="42" spans="1:12" ht="35.25" customHeight="1" outlineLevel="4">
      <c r="A42" s="31">
        <v>33</v>
      </c>
      <c r="B42" s="32" t="s">
        <v>104</v>
      </c>
      <c r="C42" s="32" t="s">
        <v>27</v>
      </c>
      <c r="D42" s="32" t="s">
        <v>246</v>
      </c>
      <c r="E42" s="32" t="s">
        <v>34</v>
      </c>
      <c r="F42" s="32" t="s">
        <v>308</v>
      </c>
      <c r="G42" s="32" t="s">
        <v>28</v>
      </c>
      <c r="H42" s="32" t="s">
        <v>29</v>
      </c>
      <c r="I42" s="32" t="s">
        <v>306</v>
      </c>
      <c r="J42" s="113" t="s">
        <v>309</v>
      </c>
      <c r="K42" s="61">
        <f>K43</f>
        <v>34632</v>
      </c>
      <c r="L42" s="37"/>
    </row>
    <row r="43" spans="1:12" ht="49.5" customHeight="1" outlineLevel="4">
      <c r="A43" s="31">
        <v>34</v>
      </c>
      <c r="B43" s="32" t="s">
        <v>104</v>
      </c>
      <c r="C43" s="32" t="s">
        <v>27</v>
      </c>
      <c r="D43" s="32" t="s">
        <v>246</v>
      </c>
      <c r="E43" s="32" t="s">
        <v>34</v>
      </c>
      <c r="F43" s="32" t="s">
        <v>310</v>
      </c>
      <c r="G43" s="32" t="s">
        <v>48</v>
      </c>
      <c r="H43" s="32" t="s">
        <v>29</v>
      </c>
      <c r="I43" s="32" t="s">
        <v>306</v>
      </c>
      <c r="J43" s="113" t="s">
        <v>311</v>
      </c>
      <c r="K43" s="61">
        <v>34632</v>
      </c>
      <c r="L43" s="37"/>
    </row>
    <row r="44" spans="1:15" s="35" customFormat="1" ht="30" customHeight="1" outlineLevel="1">
      <c r="A44" s="31">
        <v>35</v>
      </c>
      <c r="B44" s="32" t="s">
        <v>26</v>
      </c>
      <c r="C44" s="32" t="s">
        <v>2</v>
      </c>
      <c r="D44" s="32" t="s">
        <v>28</v>
      </c>
      <c r="E44" s="32" t="s">
        <v>28</v>
      </c>
      <c r="F44" s="32" t="s">
        <v>26</v>
      </c>
      <c r="G44" s="32" t="s">
        <v>28</v>
      </c>
      <c r="H44" s="32" t="s">
        <v>29</v>
      </c>
      <c r="I44" s="32" t="s">
        <v>26</v>
      </c>
      <c r="J44" s="36" t="s">
        <v>60</v>
      </c>
      <c r="K44" s="60">
        <f>K45</f>
        <v>9146940.48</v>
      </c>
      <c r="L44" s="33"/>
      <c r="M44" s="34"/>
      <c r="N44" s="34"/>
      <c r="O44" s="34"/>
    </row>
    <row r="45" spans="1:12" ht="33.75" customHeight="1" outlineLevel="3">
      <c r="A45" s="31">
        <v>36</v>
      </c>
      <c r="B45" s="32" t="s">
        <v>104</v>
      </c>
      <c r="C45" s="32" t="s">
        <v>2</v>
      </c>
      <c r="D45" s="32" t="s">
        <v>34</v>
      </c>
      <c r="E45" s="32" t="s">
        <v>28</v>
      </c>
      <c r="F45" s="32" t="s">
        <v>26</v>
      </c>
      <c r="G45" s="32" t="s">
        <v>28</v>
      </c>
      <c r="H45" s="32" t="s">
        <v>29</v>
      </c>
      <c r="I45" s="32" t="s">
        <v>26</v>
      </c>
      <c r="J45" s="36" t="s">
        <v>61</v>
      </c>
      <c r="K45" s="61">
        <f>K46+K49+K52+K58</f>
        <v>9146940.48</v>
      </c>
      <c r="L45" s="33"/>
    </row>
    <row r="46" spans="1:12" ht="20.25" customHeight="1" outlineLevel="3">
      <c r="A46" s="31">
        <v>37</v>
      </c>
      <c r="B46" s="32" t="s">
        <v>104</v>
      </c>
      <c r="C46" s="32" t="s">
        <v>2</v>
      </c>
      <c r="D46" s="32" t="s">
        <v>34</v>
      </c>
      <c r="E46" s="32" t="s">
        <v>48</v>
      </c>
      <c r="F46" s="32" t="s">
        <v>26</v>
      </c>
      <c r="G46" s="32" t="s">
        <v>28</v>
      </c>
      <c r="H46" s="32" t="s">
        <v>29</v>
      </c>
      <c r="I46" s="32" t="s">
        <v>358</v>
      </c>
      <c r="J46" s="36" t="s">
        <v>297</v>
      </c>
      <c r="K46" s="61">
        <f>K47</f>
        <v>1300239</v>
      </c>
      <c r="L46" s="33"/>
    </row>
    <row r="47" spans="1:12" ht="23.25" customHeight="1" outlineLevel="3">
      <c r="A47" s="31">
        <v>38</v>
      </c>
      <c r="B47" s="32" t="s">
        <v>104</v>
      </c>
      <c r="C47" s="32" t="s">
        <v>2</v>
      </c>
      <c r="D47" s="32" t="s">
        <v>34</v>
      </c>
      <c r="E47" s="32" t="s">
        <v>244</v>
      </c>
      <c r="F47" s="32" t="s">
        <v>62</v>
      </c>
      <c r="G47" s="32" t="s">
        <v>28</v>
      </c>
      <c r="H47" s="32" t="s">
        <v>29</v>
      </c>
      <c r="I47" s="32" t="s">
        <v>358</v>
      </c>
      <c r="J47" s="36" t="s">
        <v>63</v>
      </c>
      <c r="K47" s="61">
        <f>K48</f>
        <v>1300239</v>
      </c>
      <c r="L47" s="33"/>
    </row>
    <row r="48" spans="1:12" ht="39.75" customHeight="1" outlineLevel="3">
      <c r="A48" s="31">
        <v>39</v>
      </c>
      <c r="B48" s="32" t="s">
        <v>104</v>
      </c>
      <c r="C48" s="32" t="s">
        <v>2</v>
      </c>
      <c r="D48" s="32" t="s">
        <v>34</v>
      </c>
      <c r="E48" s="32" t="s">
        <v>244</v>
      </c>
      <c r="F48" s="32" t="s">
        <v>62</v>
      </c>
      <c r="G48" s="32" t="s">
        <v>48</v>
      </c>
      <c r="H48" s="32" t="s">
        <v>29</v>
      </c>
      <c r="I48" s="32" t="s">
        <v>358</v>
      </c>
      <c r="J48" s="36" t="s">
        <v>111</v>
      </c>
      <c r="K48" s="61">
        <v>1300239</v>
      </c>
      <c r="L48" s="33"/>
    </row>
    <row r="49" spans="1:12" ht="33.75" customHeight="1" outlineLevel="3">
      <c r="A49" s="31">
        <v>40</v>
      </c>
      <c r="B49" s="32" t="s">
        <v>104</v>
      </c>
      <c r="C49" s="32" t="s">
        <v>2</v>
      </c>
      <c r="D49" s="32" t="s">
        <v>34</v>
      </c>
      <c r="E49" s="32" t="s">
        <v>240</v>
      </c>
      <c r="F49" s="32" t="s">
        <v>26</v>
      </c>
      <c r="G49" s="32" t="s">
        <v>28</v>
      </c>
      <c r="H49" s="32" t="s">
        <v>29</v>
      </c>
      <c r="I49" s="32" t="s">
        <v>358</v>
      </c>
      <c r="J49" s="36" t="s">
        <v>132</v>
      </c>
      <c r="K49" s="61">
        <f>K50</f>
        <v>30288</v>
      </c>
      <c r="L49" s="33"/>
    </row>
    <row r="50" spans="1:12" ht="18.75" customHeight="1" outlineLevel="3">
      <c r="A50" s="31">
        <v>41</v>
      </c>
      <c r="B50" s="32" t="s">
        <v>104</v>
      </c>
      <c r="C50" s="32" t="s">
        <v>2</v>
      </c>
      <c r="D50" s="32" t="s">
        <v>34</v>
      </c>
      <c r="E50" s="32" t="s">
        <v>234</v>
      </c>
      <c r="F50" s="32" t="s">
        <v>66</v>
      </c>
      <c r="G50" s="32" t="s">
        <v>28</v>
      </c>
      <c r="H50" s="32" t="s">
        <v>29</v>
      </c>
      <c r="I50" s="32" t="s">
        <v>358</v>
      </c>
      <c r="J50" s="36" t="s">
        <v>133</v>
      </c>
      <c r="K50" s="61">
        <f>K51</f>
        <v>30288</v>
      </c>
      <c r="L50" s="33"/>
    </row>
    <row r="51" spans="1:12" ht="18.75" customHeight="1" outlineLevel="3">
      <c r="A51" s="31">
        <v>42</v>
      </c>
      <c r="B51" s="32" t="s">
        <v>104</v>
      </c>
      <c r="C51" s="32" t="s">
        <v>2</v>
      </c>
      <c r="D51" s="32" t="s">
        <v>34</v>
      </c>
      <c r="E51" s="32" t="s">
        <v>234</v>
      </c>
      <c r="F51" s="32" t="s">
        <v>66</v>
      </c>
      <c r="G51" s="32" t="s">
        <v>48</v>
      </c>
      <c r="H51" s="32" t="s">
        <v>29</v>
      </c>
      <c r="I51" s="32" t="s">
        <v>358</v>
      </c>
      <c r="J51" s="36" t="s">
        <v>134</v>
      </c>
      <c r="K51" s="61">
        <v>30288</v>
      </c>
      <c r="L51" s="33"/>
    </row>
    <row r="52" spans="1:12" ht="18" customHeight="1" outlineLevel="3">
      <c r="A52" s="31">
        <v>43</v>
      </c>
      <c r="B52" s="32" t="s">
        <v>104</v>
      </c>
      <c r="C52" s="32" t="s">
        <v>2</v>
      </c>
      <c r="D52" s="32" t="s">
        <v>34</v>
      </c>
      <c r="E52" s="32" t="s">
        <v>233</v>
      </c>
      <c r="F52" s="32" t="s">
        <v>26</v>
      </c>
      <c r="G52" s="32" t="s">
        <v>28</v>
      </c>
      <c r="H52" s="32" t="s">
        <v>26</v>
      </c>
      <c r="I52" s="32" t="s">
        <v>358</v>
      </c>
      <c r="J52" s="36" t="s">
        <v>296</v>
      </c>
      <c r="K52" s="60">
        <f>K53+K55</f>
        <v>116775.25</v>
      </c>
      <c r="L52" s="33"/>
    </row>
    <row r="53" spans="1:12" ht="36" customHeight="1" outlineLevel="3">
      <c r="A53" s="31">
        <v>44</v>
      </c>
      <c r="B53" s="32" t="s">
        <v>104</v>
      </c>
      <c r="C53" s="32" t="s">
        <v>2</v>
      </c>
      <c r="D53" s="32" t="s">
        <v>34</v>
      </c>
      <c r="E53" s="32" t="s">
        <v>229</v>
      </c>
      <c r="F53" s="32" t="s">
        <v>295</v>
      </c>
      <c r="G53" s="32" t="s">
        <v>28</v>
      </c>
      <c r="H53" s="32" t="s">
        <v>29</v>
      </c>
      <c r="I53" s="32" t="s">
        <v>358</v>
      </c>
      <c r="J53" s="36" t="s">
        <v>64</v>
      </c>
      <c r="K53" s="60">
        <f>K54</f>
        <v>111972.25</v>
      </c>
      <c r="L53" s="33"/>
    </row>
    <row r="54" spans="1:12" ht="54.75" customHeight="1" outlineLevel="3">
      <c r="A54" s="31">
        <v>45</v>
      </c>
      <c r="B54" s="32" t="s">
        <v>104</v>
      </c>
      <c r="C54" s="32" t="s">
        <v>2</v>
      </c>
      <c r="D54" s="32" t="s">
        <v>34</v>
      </c>
      <c r="E54" s="32" t="s">
        <v>229</v>
      </c>
      <c r="F54" s="32" t="s">
        <v>295</v>
      </c>
      <c r="G54" s="32" t="s">
        <v>48</v>
      </c>
      <c r="H54" s="32" t="s">
        <v>29</v>
      </c>
      <c r="I54" s="32" t="s">
        <v>358</v>
      </c>
      <c r="J54" s="36" t="s">
        <v>135</v>
      </c>
      <c r="K54" s="60">
        <v>111972.25</v>
      </c>
      <c r="L54" s="33"/>
    </row>
    <row r="55" spans="1:12" ht="36" customHeight="1" outlineLevel="3">
      <c r="A55" s="31">
        <v>46</v>
      </c>
      <c r="B55" s="32" t="s">
        <v>104</v>
      </c>
      <c r="C55" s="32" t="s">
        <v>2</v>
      </c>
      <c r="D55" s="32" t="s">
        <v>34</v>
      </c>
      <c r="E55" s="32" t="s">
        <v>233</v>
      </c>
      <c r="F55" s="32" t="s">
        <v>117</v>
      </c>
      <c r="G55" s="32" t="s">
        <v>28</v>
      </c>
      <c r="H55" s="32" t="s">
        <v>29</v>
      </c>
      <c r="I55" s="32" t="s">
        <v>358</v>
      </c>
      <c r="J55" s="36" t="s">
        <v>120</v>
      </c>
      <c r="K55" s="60">
        <f>K56</f>
        <v>4803</v>
      </c>
      <c r="L55" s="33"/>
    </row>
    <row r="56" spans="1:12" ht="37.5" customHeight="1" outlineLevel="3">
      <c r="A56" s="31">
        <v>47</v>
      </c>
      <c r="B56" s="32" t="s">
        <v>104</v>
      </c>
      <c r="C56" s="32" t="s">
        <v>2</v>
      </c>
      <c r="D56" s="32" t="s">
        <v>34</v>
      </c>
      <c r="E56" s="32" t="s">
        <v>233</v>
      </c>
      <c r="F56" s="32" t="s">
        <v>117</v>
      </c>
      <c r="G56" s="32" t="s">
        <v>48</v>
      </c>
      <c r="H56" s="32" t="s">
        <v>29</v>
      </c>
      <c r="I56" s="32" t="s">
        <v>358</v>
      </c>
      <c r="J56" s="36" t="s">
        <v>121</v>
      </c>
      <c r="K56" s="60">
        <f>K57</f>
        <v>4803</v>
      </c>
      <c r="L56" s="33"/>
    </row>
    <row r="57" spans="1:12" ht="72" customHeight="1" outlineLevel="3">
      <c r="A57" s="31">
        <v>48</v>
      </c>
      <c r="B57" s="32" t="s">
        <v>104</v>
      </c>
      <c r="C57" s="32" t="s">
        <v>2</v>
      </c>
      <c r="D57" s="32" t="s">
        <v>34</v>
      </c>
      <c r="E57" s="32" t="s">
        <v>233</v>
      </c>
      <c r="F57" s="32" t="s">
        <v>117</v>
      </c>
      <c r="G57" s="32" t="s">
        <v>48</v>
      </c>
      <c r="H57" s="32" t="s">
        <v>118</v>
      </c>
      <c r="I57" s="32" t="s">
        <v>358</v>
      </c>
      <c r="J57" s="36" t="s">
        <v>119</v>
      </c>
      <c r="K57" s="60">
        <v>4803</v>
      </c>
      <c r="L57" s="33"/>
    </row>
    <row r="58" spans="1:12" ht="19.5" customHeight="1" outlineLevel="3">
      <c r="A58" s="31">
        <v>49</v>
      </c>
      <c r="B58" s="32" t="s">
        <v>104</v>
      </c>
      <c r="C58" s="32" t="s">
        <v>2</v>
      </c>
      <c r="D58" s="32" t="s">
        <v>34</v>
      </c>
      <c r="E58" s="32" t="s">
        <v>224</v>
      </c>
      <c r="F58" s="32" t="s">
        <v>26</v>
      </c>
      <c r="G58" s="32" t="s">
        <v>28</v>
      </c>
      <c r="H58" s="32" t="s">
        <v>29</v>
      </c>
      <c r="I58" s="32" t="s">
        <v>358</v>
      </c>
      <c r="J58" s="36" t="s">
        <v>65</v>
      </c>
      <c r="K58" s="60">
        <f>K59</f>
        <v>7699638.23</v>
      </c>
      <c r="L58" s="33"/>
    </row>
    <row r="59" spans="1:12" ht="21" customHeight="1" outlineLevel="3">
      <c r="A59" s="31">
        <v>50</v>
      </c>
      <c r="B59" s="32" t="s">
        <v>104</v>
      </c>
      <c r="C59" s="32" t="s">
        <v>2</v>
      </c>
      <c r="D59" s="32" t="s">
        <v>34</v>
      </c>
      <c r="E59" s="32" t="s">
        <v>212</v>
      </c>
      <c r="F59" s="32" t="s">
        <v>66</v>
      </c>
      <c r="G59" s="32" t="s">
        <v>28</v>
      </c>
      <c r="H59" s="32" t="s">
        <v>29</v>
      </c>
      <c r="I59" s="32" t="s">
        <v>358</v>
      </c>
      <c r="J59" s="36" t="s">
        <v>67</v>
      </c>
      <c r="K59" s="60">
        <f>K60</f>
        <v>7699638.23</v>
      </c>
      <c r="L59" s="33"/>
    </row>
    <row r="60" spans="1:12" ht="38.25" customHeight="1" outlineLevel="3">
      <c r="A60" s="31">
        <v>51</v>
      </c>
      <c r="B60" s="32" t="s">
        <v>104</v>
      </c>
      <c r="C60" s="32" t="s">
        <v>2</v>
      </c>
      <c r="D60" s="32" t="s">
        <v>34</v>
      </c>
      <c r="E60" s="32" t="s">
        <v>212</v>
      </c>
      <c r="F60" s="32" t="s">
        <v>66</v>
      </c>
      <c r="G60" s="32" t="s">
        <v>48</v>
      </c>
      <c r="H60" s="32" t="s">
        <v>29</v>
      </c>
      <c r="I60" s="32" t="s">
        <v>358</v>
      </c>
      <c r="J60" s="36" t="s">
        <v>122</v>
      </c>
      <c r="K60" s="60">
        <v>7699638.23</v>
      </c>
      <c r="L60" s="33"/>
    </row>
    <row r="61" spans="1:12" ht="15.75">
      <c r="A61" s="67"/>
      <c r="B61" s="68"/>
      <c r="C61" s="68"/>
      <c r="D61" s="68"/>
      <c r="E61" s="68"/>
      <c r="F61" s="68"/>
      <c r="G61" s="68"/>
      <c r="H61" s="68"/>
      <c r="I61" s="68"/>
      <c r="J61" s="69" t="s">
        <v>68</v>
      </c>
      <c r="K61" s="63">
        <f>K44+K10</f>
        <v>10372166.55</v>
      </c>
      <c r="L61" s="40"/>
    </row>
    <row r="62" spans="1:12" ht="15.75">
      <c r="A62" s="39"/>
      <c r="L62" s="40"/>
    </row>
    <row r="63" spans="1:12" ht="15.75">
      <c r="A63" s="39"/>
      <c r="L63" s="40"/>
    </row>
    <row r="64" spans="1:12" ht="15.75">
      <c r="A64" s="39"/>
      <c r="C64" s="21" t="s">
        <v>69</v>
      </c>
      <c r="L64" s="40"/>
    </row>
    <row r="65" ht="15.75">
      <c r="L65" s="40"/>
    </row>
    <row r="66" ht="15.75">
      <c r="L66" s="40"/>
    </row>
    <row r="67" ht="15.75">
      <c r="L67" s="40"/>
    </row>
    <row r="68" ht="15.75">
      <c r="L68" s="40"/>
    </row>
    <row r="69" ht="15.75">
      <c r="L69" s="40"/>
    </row>
    <row r="70" ht="15.75">
      <c r="L70" s="40"/>
    </row>
    <row r="71" ht="15.75">
      <c r="L71" s="40"/>
    </row>
    <row r="72" ht="15.75">
      <c r="L72" s="40"/>
    </row>
    <row r="73" ht="15.75">
      <c r="L73" s="40"/>
    </row>
    <row r="74" ht="15.75">
      <c r="L74" s="40"/>
    </row>
    <row r="75" ht="15.75">
      <c r="L75" s="40"/>
    </row>
    <row r="76" ht="15.75">
      <c r="L76" s="40"/>
    </row>
    <row r="77" ht="15.75">
      <c r="L77" s="40"/>
    </row>
    <row r="78" ht="15.75">
      <c r="L78" s="40"/>
    </row>
    <row r="79" ht="15.75">
      <c r="L79" s="40"/>
    </row>
    <row r="80" ht="15.75">
      <c r="L80" s="40"/>
    </row>
    <row r="81" ht="15.75">
      <c r="L81" s="40"/>
    </row>
    <row r="82" ht="15.75">
      <c r="L82" s="40"/>
    </row>
    <row r="83" ht="15.75">
      <c r="L83" s="40"/>
    </row>
    <row r="84" ht="15.75">
      <c r="L84" s="40"/>
    </row>
    <row r="85" ht="15.75">
      <c r="L85" s="40"/>
    </row>
    <row r="86" ht="15.75">
      <c r="L86" s="40"/>
    </row>
    <row r="87" ht="15.75">
      <c r="L87" s="40"/>
    </row>
    <row r="88" ht="15.75">
      <c r="L88" s="40"/>
    </row>
    <row r="89" ht="15.75">
      <c r="L89" s="40"/>
    </row>
    <row r="90" ht="15.75">
      <c r="L90" s="40"/>
    </row>
    <row r="91" ht="15.75">
      <c r="L91" s="40"/>
    </row>
    <row r="92" ht="15.75">
      <c r="L92" s="40"/>
    </row>
    <row r="93" ht="15.75">
      <c r="L93" s="40"/>
    </row>
    <row r="94" ht="15.75">
      <c r="L94" s="40"/>
    </row>
    <row r="95" ht="15.75">
      <c r="L95" s="40"/>
    </row>
    <row r="96" ht="15.75">
      <c r="L96" s="40"/>
    </row>
    <row r="97" ht="15.75">
      <c r="L97" s="40"/>
    </row>
    <row r="98" ht="15.75">
      <c r="L98" s="40"/>
    </row>
    <row r="99" ht="15.75">
      <c r="L99" s="40"/>
    </row>
    <row r="100" ht="15.75">
      <c r="L100" s="40"/>
    </row>
    <row r="101" ht="15.75">
      <c r="L101" s="40"/>
    </row>
    <row r="102" ht="15.75">
      <c r="L102" s="40"/>
    </row>
    <row r="103" ht="15.75">
      <c r="L103" s="40"/>
    </row>
    <row r="104" ht="15.75">
      <c r="L104" s="40"/>
    </row>
    <row r="105" ht="15.75">
      <c r="L105" s="40"/>
    </row>
    <row r="106" ht="15.75">
      <c r="L106" s="40"/>
    </row>
    <row r="107" ht="15.75">
      <c r="L107" s="40"/>
    </row>
    <row r="108" ht="15.75">
      <c r="L108" s="40"/>
    </row>
    <row r="109" ht="15.75">
      <c r="L109" s="40"/>
    </row>
    <row r="110" ht="15.75">
      <c r="L110" s="40"/>
    </row>
    <row r="111" ht="15.75">
      <c r="L111" s="40"/>
    </row>
    <row r="112" ht="15.75">
      <c r="L112" s="40"/>
    </row>
    <row r="113" ht="15.75">
      <c r="L113" s="40"/>
    </row>
    <row r="114" ht="15.75">
      <c r="L114" s="40"/>
    </row>
    <row r="115" ht="15.75">
      <c r="L115" s="40"/>
    </row>
    <row r="116" ht="15.75">
      <c r="L116" s="40"/>
    </row>
    <row r="117" ht="15.75">
      <c r="L117" s="40"/>
    </row>
    <row r="118" ht="15.75">
      <c r="L118" s="40"/>
    </row>
    <row r="119" ht="15.75">
      <c r="L119" s="40"/>
    </row>
    <row r="120" ht="15.75">
      <c r="L120" s="40"/>
    </row>
    <row r="121" ht="15.75">
      <c r="L121" s="40"/>
    </row>
    <row r="122" ht="15.75">
      <c r="L122" s="40"/>
    </row>
    <row r="123" ht="15.75">
      <c r="L123" s="40"/>
    </row>
    <row r="124" ht="15.75">
      <c r="L124" s="40"/>
    </row>
    <row r="125" ht="15.75">
      <c r="L125" s="40"/>
    </row>
    <row r="126" ht="15.75">
      <c r="L126" s="40"/>
    </row>
    <row r="127" ht="15.75">
      <c r="L127" s="40"/>
    </row>
    <row r="128" ht="15.75">
      <c r="L128" s="40"/>
    </row>
    <row r="129" ht="15.75">
      <c r="L129" s="40"/>
    </row>
    <row r="130" ht="15.75">
      <c r="L130" s="40"/>
    </row>
    <row r="131" ht="15.75">
      <c r="L131" s="40"/>
    </row>
    <row r="132" ht="15.75">
      <c r="L132" s="40"/>
    </row>
    <row r="133" ht="15.75">
      <c r="L133" s="40"/>
    </row>
    <row r="134" ht="15.75">
      <c r="L134" s="40"/>
    </row>
    <row r="135" ht="15.75">
      <c r="L135" s="40"/>
    </row>
    <row r="136" ht="15.75">
      <c r="L136" s="40"/>
    </row>
    <row r="137" ht="15.75">
      <c r="L137" s="40"/>
    </row>
    <row r="138" ht="15.75">
      <c r="L138" s="40"/>
    </row>
    <row r="139" ht="15.75">
      <c r="L139" s="40"/>
    </row>
    <row r="140" ht="15.75">
      <c r="L140" s="40"/>
    </row>
    <row r="141" ht="15.75">
      <c r="L141" s="40"/>
    </row>
    <row r="142" ht="15.75">
      <c r="L142" s="40"/>
    </row>
    <row r="143" ht="15.75">
      <c r="L143" s="40"/>
    </row>
    <row r="144" ht="15.75">
      <c r="L144" s="40"/>
    </row>
    <row r="145" ht="15.75">
      <c r="L145" s="40"/>
    </row>
    <row r="146" ht="15.75">
      <c r="L146" s="40"/>
    </row>
    <row r="147" ht="15.75">
      <c r="L147" s="40"/>
    </row>
    <row r="148" ht="15.75">
      <c r="L148" s="40"/>
    </row>
    <row r="149" ht="15.75">
      <c r="L149" s="40"/>
    </row>
    <row r="150" ht="15.75">
      <c r="L150" s="40"/>
    </row>
    <row r="151" ht="15.75">
      <c r="L151" s="40"/>
    </row>
    <row r="152" ht="15.75">
      <c r="L152" s="40"/>
    </row>
    <row r="153" ht="15.75">
      <c r="L153" s="40"/>
    </row>
    <row r="154" ht="15.75">
      <c r="L154" s="40"/>
    </row>
    <row r="155" ht="15.75">
      <c r="L155" s="40"/>
    </row>
    <row r="156" ht="15.75">
      <c r="L156" s="40"/>
    </row>
    <row r="157" ht="15.75">
      <c r="L157" s="40"/>
    </row>
    <row r="158" ht="15.75">
      <c r="L158" s="40"/>
    </row>
    <row r="159" ht="15.75">
      <c r="L159" s="40"/>
    </row>
    <row r="160" ht="15.75">
      <c r="L160" s="40"/>
    </row>
    <row r="161" ht="15.75">
      <c r="L161" s="40"/>
    </row>
    <row r="162" ht="15.75">
      <c r="L162" s="40"/>
    </row>
    <row r="163" ht="15.75">
      <c r="L163" s="40"/>
    </row>
    <row r="164" ht="15.75">
      <c r="L164" s="40"/>
    </row>
    <row r="165" ht="15.75">
      <c r="L165" s="40"/>
    </row>
    <row r="166" ht="15.75">
      <c r="L166" s="40"/>
    </row>
    <row r="167" ht="15.75">
      <c r="L167" s="40"/>
    </row>
    <row r="168" ht="15.75">
      <c r="L168" s="40"/>
    </row>
    <row r="169" ht="15.75">
      <c r="L169" s="40"/>
    </row>
    <row r="170" ht="15.75">
      <c r="L170" s="40"/>
    </row>
    <row r="171" ht="15.75">
      <c r="L171" s="40"/>
    </row>
    <row r="172" ht="15.75">
      <c r="L172" s="40"/>
    </row>
    <row r="173" ht="15.75">
      <c r="L173" s="40"/>
    </row>
    <row r="174" ht="15.75">
      <c r="L174" s="40"/>
    </row>
    <row r="175" ht="15.75">
      <c r="L175" s="40"/>
    </row>
    <row r="176" ht="15.75">
      <c r="L176" s="40"/>
    </row>
    <row r="177" ht="15.75">
      <c r="L177" s="40"/>
    </row>
    <row r="178" ht="15.75">
      <c r="L178" s="40"/>
    </row>
    <row r="179" ht="15.75">
      <c r="L179" s="40"/>
    </row>
    <row r="180" ht="15.75">
      <c r="L180" s="40"/>
    </row>
    <row r="181" ht="15.75">
      <c r="L181" s="40"/>
    </row>
    <row r="182" ht="15.75">
      <c r="L182" s="40"/>
    </row>
    <row r="183" ht="15.75">
      <c r="L183" s="40"/>
    </row>
    <row r="184" ht="15.75">
      <c r="L184" s="40"/>
    </row>
    <row r="185" ht="15.75">
      <c r="L185" s="40"/>
    </row>
    <row r="186" ht="15.75">
      <c r="L186" s="40"/>
    </row>
    <row r="187" ht="15.75">
      <c r="L187" s="40"/>
    </row>
    <row r="188" ht="15.75">
      <c r="L188" s="40"/>
    </row>
    <row r="189" ht="15.75">
      <c r="L189" s="40"/>
    </row>
    <row r="190" ht="15.75">
      <c r="L190" s="40"/>
    </row>
    <row r="191" ht="15.75">
      <c r="L191" s="40"/>
    </row>
    <row r="192" ht="15.75">
      <c r="L192" s="40"/>
    </row>
    <row r="193" ht="15.75">
      <c r="L193" s="40"/>
    </row>
    <row r="194" ht="15.75">
      <c r="L194" s="40"/>
    </row>
    <row r="195" ht="15.75">
      <c r="L195" s="40"/>
    </row>
    <row r="196" ht="15.75">
      <c r="L196" s="40"/>
    </row>
    <row r="197" ht="15.75">
      <c r="L197" s="40"/>
    </row>
    <row r="198" ht="15.75">
      <c r="L198" s="40"/>
    </row>
    <row r="199" ht="15.75">
      <c r="L199" s="40"/>
    </row>
    <row r="200" ht="15.75">
      <c r="L200" s="40"/>
    </row>
    <row r="201" ht="15.75">
      <c r="L201" s="40"/>
    </row>
    <row r="202" ht="15.75">
      <c r="L202" s="40"/>
    </row>
    <row r="203" ht="15.75">
      <c r="L203" s="40"/>
    </row>
    <row r="204" ht="15.75">
      <c r="L204" s="40"/>
    </row>
    <row r="205" ht="15.75">
      <c r="L205" s="40"/>
    </row>
    <row r="206" ht="15.75">
      <c r="L206" s="40"/>
    </row>
    <row r="207" ht="15.75">
      <c r="L207" s="40"/>
    </row>
    <row r="208" ht="15.75">
      <c r="L208" s="40"/>
    </row>
    <row r="209" ht="15.75">
      <c r="L209" s="40"/>
    </row>
    <row r="210" ht="15.75">
      <c r="L210" s="40"/>
    </row>
    <row r="211" ht="15.75">
      <c r="L211" s="40"/>
    </row>
    <row r="212" ht="15.75">
      <c r="L212" s="40"/>
    </row>
    <row r="213" ht="15.75">
      <c r="L213" s="40"/>
    </row>
    <row r="214" ht="15.75">
      <c r="L214" s="40"/>
    </row>
    <row r="215" ht="15.75">
      <c r="L215" s="40"/>
    </row>
    <row r="216" ht="15.75">
      <c r="L216" s="40"/>
    </row>
    <row r="217" ht="15.75">
      <c r="L217" s="40"/>
    </row>
    <row r="218" ht="15.75">
      <c r="L218" s="40"/>
    </row>
    <row r="219" ht="15.75">
      <c r="L219" s="40"/>
    </row>
    <row r="220" ht="15.75">
      <c r="L220" s="40"/>
    </row>
    <row r="221" ht="15.75">
      <c r="L221" s="40"/>
    </row>
    <row r="222" ht="15.75">
      <c r="L222" s="40"/>
    </row>
    <row r="223" ht="15.75">
      <c r="L223" s="40"/>
    </row>
    <row r="224" ht="15.75">
      <c r="L224" s="40"/>
    </row>
    <row r="225" ht="15.75">
      <c r="L225" s="40"/>
    </row>
    <row r="226" ht="15.75">
      <c r="L226" s="40"/>
    </row>
    <row r="227" ht="15.75">
      <c r="L227" s="40"/>
    </row>
    <row r="228" ht="15.75">
      <c r="L228" s="40"/>
    </row>
    <row r="229" ht="15.75">
      <c r="L229" s="40"/>
    </row>
    <row r="230" ht="15.75">
      <c r="L230" s="40"/>
    </row>
    <row r="231" ht="15.75">
      <c r="L231" s="40"/>
    </row>
    <row r="232" ht="15.75">
      <c r="L232" s="40"/>
    </row>
    <row r="233" ht="15.75">
      <c r="L233" s="40"/>
    </row>
    <row r="234" ht="15.75">
      <c r="L234" s="40"/>
    </row>
    <row r="235" ht="15.75">
      <c r="L235" s="40"/>
    </row>
    <row r="236" ht="15.75">
      <c r="L236" s="40"/>
    </row>
    <row r="237" ht="15.75">
      <c r="L237" s="40"/>
    </row>
    <row r="238" ht="15.75">
      <c r="L238" s="40"/>
    </row>
    <row r="239" ht="15.75">
      <c r="L239" s="40"/>
    </row>
    <row r="240" ht="15.75">
      <c r="L240" s="40"/>
    </row>
    <row r="241" ht="15.75">
      <c r="L241" s="40"/>
    </row>
    <row r="242" ht="15.75">
      <c r="L242" s="40"/>
    </row>
    <row r="243" ht="15.75">
      <c r="L243" s="40"/>
    </row>
    <row r="244" ht="15.75">
      <c r="L244" s="40"/>
    </row>
    <row r="245" ht="15.75">
      <c r="L245" s="40"/>
    </row>
    <row r="246" ht="15.75">
      <c r="L246" s="40"/>
    </row>
    <row r="247" ht="15.75">
      <c r="L247" s="40"/>
    </row>
    <row r="248" ht="15.75">
      <c r="L248" s="40"/>
    </row>
    <row r="249" ht="15.75">
      <c r="L249" s="40"/>
    </row>
    <row r="250" ht="15.75">
      <c r="L250" s="40"/>
    </row>
    <row r="251" ht="15.75">
      <c r="L251" s="40"/>
    </row>
    <row r="252" ht="15.75">
      <c r="L252" s="40"/>
    </row>
    <row r="253" ht="15.75">
      <c r="L253" s="40"/>
    </row>
    <row r="254" ht="15.75">
      <c r="L254" s="40"/>
    </row>
    <row r="255" ht="15.75">
      <c r="L255" s="40"/>
    </row>
    <row r="256" ht="15.75">
      <c r="L256" s="40"/>
    </row>
    <row r="257" ht="15.75">
      <c r="L257" s="40"/>
    </row>
    <row r="258" ht="15.75">
      <c r="L258" s="40"/>
    </row>
    <row r="259" ht="15.75">
      <c r="L259" s="40"/>
    </row>
    <row r="260" ht="15.75">
      <c r="L260" s="40"/>
    </row>
    <row r="261" ht="15.75">
      <c r="L261" s="40"/>
    </row>
    <row r="262" ht="15.75">
      <c r="L262" s="40"/>
    </row>
    <row r="263" ht="15.75">
      <c r="L263" s="40"/>
    </row>
    <row r="264" ht="15.75">
      <c r="L264" s="40"/>
    </row>
    <row r="265" ht="15.75">
      <c r="L265" s="40"/>
    </row>
    <row r="266" ht="15.75">
      <c r="L266" s="40"/>
    </row>
    <row r="267" ht="15.75">
      <c r="L267" s="40"/>
    </row>
    <row r="268" ht="15.75">
      <c r="L268" s="40"/>
    </row>
    <row r="269" ht="15.75">
      <c r="L269" s="40"/>
    </row>
    <row r="270" ht="15.75">
      <c r="L270" s="40"/>
    </row>
    <row r="271" ht="15.75">
      <c r="L271" s="40"/>
    </row>
    <row r="272" ht="15.75">
      <c r="L272" s="40"/>
    </row>
    <row r="273" ht="15.75">
      <c r="L273" s="40"/>
    </row>
    <row r="274" ht="15.75">
      <c r="L274" s="40"/>
    </row>
    <row r="275" ht="15.75">
      <c r="L275" s="40"/>
    </row>
    <row r="276" ht="15.75">
      <c r="L276" s="40"/>
    </row>
    <row r="277" ht="15.75">
      <c r="L277" s="40"/>
    </row>
    <row r="278" ht="15.75">
      <c r="L278" s="40"/>
    </row>
    <row r="279" ht="15.75">
      <c r="L279" s="40"/>
    </row>
    <row r="280" ht="15.75">
      <c r="L280" s="40"/>
    </row>
    <row r="281" ht="15.75">
      <c r="L281" s="40"/>
    </row>
    <row r="282" ht="15.75">
      <c r="L282" s="40"/>
    </row>
    <row r="283" ht="15.75">
      <c r="L283" s="40"/>
    </row>
    <row r="284" ht="15.75">
      <c r="L284" s="40"/>
    </row>
    <row r="285" ht="15.75">
      <c r="L285" s="40"/>
    </row>
    <row r="286" ht="15.75">
      <c r="L286" s="40"/>
    </row>
    <row r="287" ht="15.75">
      <c r="L287" s="40"/>
    </row>
    <row r="288" ht="15.75">
      <c r="L288" s="40"/>
    </row>
    <row r="289" ht="15.75">
      <c r="L289" s="40"/>
    </row>
    <row r="290" ht="15.75">
      <c r="L290" s="40"/>
    </row>
    <row r="291" ht="15.75">
      <c r="L291" s="40"/>
    </row>
    <row r="292" ht="15.75">
      <c r="L292" s="40"/>
    </row>
    <row r="293" ht="15.75">
      <c r="L293" s="40"/>
    </row>
    <row r="294" ht="15.75">
      <c r="L294" s="40"/>
    </row>
    <row r="295" ht="15.75">
      <c r="L295" s="40"/>
    </row>
    <row r="296" ht="15.75">
      <c r="L296" s="40"/>
    </row>
    <row r="297" ht="15.75">
      <c r="L297" s="40"/>
    </row>
    <row r="298" ht="15.75">
      <c r="L298" s="40"/>
    </row>
    <row r="299" ht="15.75">
      <c r="L299" s="40"/>
    </row>
    <row r="300" ht="15.75">
      <c r="L300" s="40"/>
    </row>
    <row r="301" ht="15.75">
      <c r="L301" s="40"/>
    </row>
    <row r="302" ht="15.75">
      <c r="L302" s="40"/>
    </row>
    <row r="303" ht="15.75">
      <c r="L303" s="40"/>
    </row>
    <row r="304" ht="15.75">
      <c r="L304" s="40"/>
    </row>
    <row r="305" ht="15.75">
      <c r="L305" s="40"/>
    </row>
    <row r="306" ht="15.75">
      <c r="L306" s="40"/>
    </row>
    <row r="307" ht="15.75">
      <c r="L307" s="40"/>
    </row>
    <row r="308" ht="15.75">
      <c r="L308" s="40"/>
    </row>
    <row r="309" ht="15.75">
      <c r="L309" s="40"/>
    </row>
    <row r="310" ht="15.75">
      <c r="L310" s="40"/>
    </row>
    <row r="311" ht="15.75">
      <c r="L311" s="40"/>
    </row>
    <row r="312" ht="15.75">
      <c r="L312" s="40"/>
    </row>
    <row r="313" ht="15.75">
      <c r="L313" s="40"/>
    </row>
    <row r="314" ht="15.75">
      <c r="L314" s="40"/>
    </row>
    <row r="315" ht="15.75">
      <c r="L315" s="40"/>
    </row>
    <row r="316" ht="15.75">
      <c r="L316" s="40"/>
    </row>
    <row r="317" ht="15.75">
      <c r="L317" s="40"/>
    </row>
    <row r="318" ht="15.75">
      <c r="L318" s="40"/>
    </row>
    <row r="319" ht="15.75">
      <c r="L319" s="40"/>
    </row>
    <row r="320" ht="15.75">
      <c r="L320" s="40"/>
    </row>
    <row r="321" ht="15.75">
      <c r="L321" s="40"/>
    </row>
    <row r="322" ht="15.75">
      <c r="L322" s="40"/>
    </row>
    <row r="323" ht="15.75">
      <c r="L323" s="40"/>
    </row>
    <row r="324" ht="15.75">
      <c r="L324" s="40"/>
    </row>
    <row r="325" ht="15.75">
      <c r="L325" s="40"/>
    </row>
    <row r="326" ht="15.75">
      <c r="L326" s="40"/>
    </row>
    <row r="327" ht="15.75">
      <c r="L327" s="40"/>
    </row>
    <row r="328" ht="15.75">
      <c r="L328" s="40"/>
    </row>
    <row r="329" ht="15.75">
      <c r="L329" s="40"/>
    </row>
    <row r="330" ht="15.75">
      <c r="L330" s="40"/>
    </row>
    <row r="331" ht="15.75">
      <c r="L331" s="40"/>
    </row>
    <row r="332" ht="15.75">
      <c r="L332" s="40"/>
    </row>
    <row r="333" ht="15.75">
      <c r="L333" s="40"/>
    </row>
    <row r="334" ht="15.75">
      <c r="L334" s="40"/>
    </row>
    <row r="335" ht="15.75">
      <c r="L335" s="40"/>
    </row>
    <row r="336" ht="15.75">
      <c r="L336" s="40"/>
    </row>
    <row r="337" ht="15.75">
      <c r="L337" s="40"/>
    </row>
    <row r="338" ht="15.75">
      <c r="L338" s="40"/>
    </row>
    <row r="339" ht="15.75">
      <c r="L339" s="40"/>
    </row>
    <row r="340" ht="15.75">
      <c r="L340" s="40"/>
    </row>
    <row r="341" ht="15.75">
      <c r="L341" s="40"/>
    </row>
    <row r="342" ht="15.75">
      <c r="L342" s="40"/>
    </row>
    <row r="343" ht="15.75">
      <c r="L343" s="40"/>
    </row>
    <row r="344" ht="15.75">
      <c r="L344" s="40"/>
    </row>
    <row r="345" ht="15.75">
      <c r="L345" s="40"/>
    </row>
    <row r="346" ht="15.75">
      <c r="L346" s="40"/>
    </row>
    <row r="347" ht="15.75">
      <c r="L347" s="40"/>
    </row>
    <row r="348" ht="15.75">
      <c r="L348" s="40"/>
    </row>
    <row r="349" ht="15.75">
      <c r="L349" s="40"/>
    </row>
    <row r="350" ht="15.75">
      <c r="L350" s="40"/>
    </row>
    <row r="351" ht="15.75">
      <c r="L351" s="40"/>
    </row>
    <row r="352" ht="15.75">
      <c r="L352" s="40"/>
    </row>
    <row r="353" ht="15.75">
      <c r="L353" s="40"/>
    </row>
    <row r="354" ht="15.75">
      <c r="L354" s="40"/>
    </row>
    <row r="355" ht="15.75">
      <c r="L355" s="40"/>
    </row>
    <row r="356" ht="15.75">
      <c r="L356" s="40"/>
    </row>
    <row r="357" ht="15.75">
      <c r="L357" s="40"/>
    </row>
    <row r="358" ht="15.75">
      <c r="L358" s="40"/>
    </row>
    <row r="359" ht="15.75">
      <c r="L359" s="40"/>
    </row>
    <row r="360" ht="15.75">
      <c r="L360" s="40"/>
    </row>
    <row r="361" ht="15.75">
      <c r="L361" s="40"/>
    </row>
    <row r="362" ht="15.75">
      <c r="L362" s="40"/>
    </row>
    <row r="363" ht="15.75">
      <c r="L363" s="40"/>
    </row>
    <row r="364" ht="15.75">
      <c r="L364" s="40"/>
    </row>
    <row r="365" ht="15.75">
      <c r="L365" s="40"/>
    </row>
    <row r="366" ht="15.75">
      <c r="L366" s="40"/>
    </row>
    <row r="367" ht="15.75">
      <c r="L367" s="40"/>
    </row>
    <row r="368" ht="15.75">
      <c r="L368" s="40"/>
    </row>
    <row r="369" ht="15.75">
      <c r="L369" s="40"/>
    </row>
    <row r="370" ht="15.75">
      <c r="L370" s="40"/>
    </row>
    <row r="371" ht="15.75">
      <c r="L371" s="40"/>
    </row>
    <row r="372" ht="15.75">
      <c r="L372" s="40"/>
    </row>
    <row r="373" ht="15.75">
      <c r="L373" s="40"/>
    </row>
    <row r="374" ht="15.75">
      <c r="L374" s="40"/>
    </row>
    <row r="375" ht="15.75">
      <c r="L375" s="40"/>
    </row>
    <row r="376" ht="15.75">
      <c r="L376" s="40"/>
    </row>
    <row r="377" ht="15.75">
      <c r="L377" s="40"/>
    </row>
    <row r="378" ht="15.75">
      <c r="L378" s="40"/>
    </row>
    <row r="379" ht="15.75">
      <c r="L379" s="40"/>
    </row>
    <row r="380" ht="15.75">
      <c r="L380" s="40"/>
    </row>
    <row r="381" ht="15.75">
      <c r="L381" s="40"/>
    </row>
    <row r="382" ht="15.75">
      <c r="L382" s="40"/>
    </row>
    <row r="383" ht="15.75">
      <c r="L383" s="40"/>
    </row>
    <row r="384" ht="15.75">
      <c r="L384" s="40"/>
    </row>
    <row r="385" ht="15.75">
      <c r="L385" s="40"/>
    </row>
    <row r="386" ht="15.75">
      <c r="L386" s="40"/>
    </row>
    <row r="387" ht="15.75">
      <c r="L387" s="40"/>
    </row>
    <row r="388" ht="15.75">
      <c r="L388" s="40"/>
    </row>
    <row r="389" ht="15.75">
      <c r="L389" s="40"/>
    </row>
    <row r="390" ht="15.75">
      <c r="L390" s="40"/>
    </row>
    <row r="391" ht="15.75">
      <c r="L391" s="40"/>
    </row>
    <row r="392" ht="15.75">
      <c r="L392" s="40"/>
    </row>
    <row r="393" ht="15.75">
      <c r="L393" s="40"/>
    </row>
    <row r="394" ht="15.75">
      <c r="L394" s="40"/>
    </row>
    <row r="395" ht="15.75">
      <c r="L395" s="40"/>
    </row>
    <row r="396" ht="15.75">
      <c r="L396" s="40"/>
    </row>
    <row r="397" ht="15.75">
      <c r="L397" s="40"/>
    </row>
    <row r="398" ht="15.75">
      <c r="L398" s="40"/>
    </row>
    <row r="399" ht="15.75">
      <c r="L399" s="40"/>
    </row>
    <row r="400" ht="15.75">
      <c r="L400" s="40"/>
    </row>
    <row r="401" ht="15.75">
      <c r="L401" s="40"/>
    </row>
    <row r="402" ht="15.75">
      <c r="L402" s="40"/>
    </row>
    <row r="403" ht="15.75">
      <c r="L403" s="40"/>
    </row>
    <row r="404" ht="15.75">
      <c r="L404" s="40"/>
    </row>
    <row r="405" ht="15.75">
      <c r="L405" s="40"/>
    </row>
    <row r="406" ht="15.75">
      <c r="L406" s="40"/>
    </row>
    <row r="407" ht="15.75">
      <c r="L407" s="40"/>
    </row>
    <row r="408" ht="15.75">
      <c r="L408" s="40"/>
    </row>
    <row r="409" ht="15.75">
      <c r="L409" s="40"/>
    </row>
    <row r="410" ht="15.75">
      <c r="L410" s="40"/>
    </row>
    <row r="411" ht="15.75">
      <c r="L411" s="40"/>
    </row>
    <row r="412" ht="15.75">
      <c r="L412" s="40"/>
    </row>
    <row r="413" ht="15.75">
      <c r="L413" s="40"/>
    </row>
    <row r="414" ht="15.75">
      <c r="L414" s="40"/>
    </row>
    <row r="415" ht="15.75">
      <c r="L415" s="40"/>
    </row>
    <row r="416" ht="15.75">
      <c r="L416" s="40"/>
    </row>
    <row r="417" ht="15.75">
      <c r="L417" s="40"/>
    </row>
    <row r="418" ht="15.75">
      <c r="L418" s="40"/>
    </row>
    <row r="419" ht="15.75">
      <c r="L419" s="40"/>
    </row>
    <row r="420" ht="15.75">
      <c r="L420" s="40"/>
    </row>
    <row r="421" ht="15.75">
      <c r="L421" s="40"/>
    </row>
    <row r="422" ht="15.75">
      <c r="L422" s="40"/>
    </row>
    <row r="423" ht="15.75">
      <c r="L423" s="40"/>
    </row>
    <row r="424" ht="15.75">
      <c r="L424" s="40"/>
    </row>
    <row r="425" ht="15.75">
      <c r="L425" s="40"/>
    </row>
    <row r="426" ht="15.75">
      <c r="L426" s="40"/>
    </row>
    <row r="427" ht="15.75">
      <c r="L427" s="40"/>
    </row>
    <row r="428" ht="15.75">
      <c r="L428" s="40"/>
    </row>
    <row r="429" ht="15.75">
      <c r="L429" s="40"/>
    </row>
    <row r="430" ht="15.75">
      <c r="L430" s="40"/>
    </row>
    <row r="431" ht="15.75">
      <c r="L431" s="40"/>
    </row>
    <row r="432" ht="15.75">
      <c r="L432" s="40"/>
    </row>
    <row r="433" ht="15.75">
      <c r="L433" s="40"/>
    </row>
    <row r="434" ht="15.75">
      <c r="L434" s="40"/>
    </row>
    <row r="435" ht="15.75">
      <c r="L435" s="40"/>
    </row>
    <row r="436" ht="15.75">
      <c r="L436" s="40"/>
    </row>
    <row r="437" ht="15.75">
      <c r="L437" s="40"/>
    </row>
    <row r="438" ht="15.75">
      <c r="L438" s="40"/>
    </row>
    <row r="439" ht="15.75">
      <c r="L439" s="40"/>
    </row>
    <row r="440" ht="15.75">
      <c r="L440" s="40"/>
    </row>
    <row r="441" ht="15.75">
      <c r="L441" s="40"/>
    </row>
    <row r="442" ht="15.75">
      <c r="L442" s="40"/>
    </row>
    <row r="443" ht="15.75">
      <c r="L443" s="40"/>
    </row>
    <row r="444" ht="15.75">
      <c r="L444" s="40"/>
    </row>
    <row r="445" ht="15.75">
      <c r="L445" s="40"/>
    </row>
    <row r="446" ht="15.75">
      <c r="L446" s="40"/>
    </row>
    <row r="447" ht="15.75">
      <c r="L447" s="40"/>
    </row>
    <row r="448" ht="15.75">
      <c r="L448" s="40"/>
    </row>
    <row r="449" ht="15.75">
      <c r="L449" s="40"/>
    </row>
    <row r="450" ht="15.75">
      <c r="L450" s="40"/>
    </row>
    <row r="451" ht="15.75">
      <c r="L451" s="40"/>
    </row>
    <row r="452" ht="15.75">
      <c r="L452" s="40"/>
    </row>
    <row r="453" ht="15.75">
      <c r="L453" s="40"/>
    </row>
    <row r="454" ht="15.75">
      <c r="L454" s="40"/>
    </row>
    <row r="455" ht="15.75">
      <c r="L455" s="40"/>
    </row>
    <row r="456" ht="15.75">
      <c r="L456" s="40"/>
    </row>
    <row r="457" ht="15.75">
      <c r="L457" s="40"/>
    </row>
    <row r="458" ht="15.75">
      <c r="L458" s="40"/>
    </row>
    <row r="459" ht="15.75">
      <c r="L459" s="40"/>
    </row>
    <row r="460" ht="15.75">
      <c r="L460" s="40"/>
    </row>
    <row r="461" ht="15.75">
      <c r="L461" s="40"/>
    </row>
    <row r="462" ht="15.75">
      <c r="L462" s="40"/>
    </row>
    <row r="463" ht="15.75">
      <c r="L463" s="40"/>
    </row>
    <row r="464" ht="15.75">
      <c r="L464" s="40"/>
    </row>
    <row r="465" ht="15.75">
      <c r="L465" s="40"/>
    </row>
    <row r="466" ht="15.75">
      <c r="L466" s="40"/>
    </row>
    <row r="467" ht="15.75">
      <c r="L467" s="40"/>
    </row>
    <row r="468" ht="15.75">
      <c r="L468" s="40"/>
    </row>
    <row r="469" ht="15.75">
      <c r="L469" s="40"/>
    </row>
    <row r="470" ht="15.75">
      <c r="L470" s="40"/>
    </row>
    <row r="471" ht="15.75">
      <c r="L471" s="40"/>
    </row>
    <row r="472" ht="15.75">
      <c r="L472" s="40"/>
    </row>
    <row r="473" ht="15.75">
      <c r="L473" s="40"/>
    </row>
    <row r="474" ht="15.75">
      <c r="L474" s="40"/>
    </row>
    <row r="475" ht="15.75">
      <c r="L475" s="40"/>
    </row>
    <row r="476" ht="15.75">
      <c r="L476" s="40"/>
    </row>
    <row r="477" ht="15.75">
      <c r="L477" s="40"/>
    </row>
    <row r="478" ht="15.75">
      <c r="L478" s="40"/>
    </row>
    <row r="479" ht="15.75">
      <c r="L479" s="40"/>
    </row>
    <row r="480" ht="15.75">
      <c r="L480" s="40"/>
    </row>
    <row r="481" ht="15.75">
      <c r="L481" s="40"/>
    </row>
    <row r="482" ht="15.75">
      <c r="L482" s="40"/>
    </row>
    <row r="483" ht="15.75">
      <c r="L483" s="40"/>
    </row>
    <row r="484" ht="15.75">
      <c r="L484" s="40"/>
    </row>
    <row r="485" ht="15.75">
      <c r="L485" s="40"/>
    </row>
    <row r="486" ht="15.75">
      <c r="L486" s="40"/>
    </row>
    <row r="487" ht="15.75">
      <c r="L487" s="40"/>
    </row>
    <row r="488" ht="15.75">
      <c r="L488" s="40"/>
    </row>
    <row r="489" ht="15.75">
      <c r="L489" s="40"/>
    </row>
    <row r="490" ht="15.75">
      <c r="L490" s="40"/>
    </row>
    <row r="491" ht="15.75">
      <c r="L491" s="40"/>
    </row>
    <row r="492" ht="15.75">
      <c r="L492" s="40"/>
    </row>
    <row r="493" ht="15.75">
      <c r="L493" s="40"/>
    </row>
    <row r="494" ht="15.75">
      <c r="L494" s="40"/>
    </row>
    <row r="495" ht="15.75">
      <c r="L495" s="40"/>
    </row>
    <row r="496" ht="15.75">
      <c r="L496" s="40"/>
    </row>
    <row r="497" ht="15.75">
      <c r="L497" s="40"/>
    </row>
    <row r="498" ht="15.75">
      <c r="L498" s="40"/>
    </row>
    <row r="499" ht="15.75">
      <c r="L499" s="40"/>
    </row>
    <row r="500" ht="15.75">
      <c r="L500" s="40"/>
    </row>
    <row r="501" ht="15.75">
      <c r="L501" s="40"/>
    </row>
    <row r="502" ht="15.75">
      <c r="L502" s="40"/>
    </row>
    <row r="503" ht="15.75">
      <c r="L503" s="40"/>
    </row>
    <row r="504" ht="15.75">
      <c r="L504" s="40"/>
    </row>
    <row r="505" ht="15.75">
      <c r="L505" s="40"/>
    </row>
    <row r="506" ht="15.75">
      <c r="L506" s="40"/>
    </row>
    <row r="507" ht="15.75">
      <c r="L507" s="40"/>
    </row>
    <row r="508" ht="15.75">
      <c r="L508" s="40"/>
    </row>
    <row r="509" ht="15.75">
      <c r="L509" s="40"/>
    </row>
    <row r="510" ht="15.75">
      <c r="L510" s="40"/>
    </row>
    <row r="511" ht="15.75">
      <c r="L511" s="40"/>
    </row>
    <row r="512" ht="15.75">
      <c r="L512" s="40"/>
    </row>
    <row r="513" ht="15.75">
      <c r="L513" s="40"/>
    </row>
    <row r="514" ht="15.75">
      <c r="L514" s="40"/>
    </row>
    <row r="515" ht="15.75">
      <c r="L515" s="40"/>
    </row>
    <row r="516" ht="15.75">
      <c r="L516" s="40"/>
    </row>
    <row r="517" ht="15.75">
      <c r="L517" s="40"/>
    </row>
    <row r="518" ht="15.75">
      <c r="L518" s="40"/>
    </row>
    <row r="519" ht="15.75">
      <c r="L519" s="40"/>
    </row>
    <row r="520" ht="15.75">
      <c r="L520" s="40"/>
    </row>
    <row r="521" ht="15.75">
      <c r="L521" s="40"/>
    </row>
    <row r="522" ht="15.75">
      <c r="L522" s="40"/>
    </row>
    <row r="523" ht="15.75">
      <c r="L523" s="40"/>
    </row>
    <row r="524" ht="15.75">
      <c r="L524" s="40"/>
    </row>
    <row r="525" ht="15.75">
      <c r="L525" s="40"/>
    </row>
    <row r="526" ht="15.75">
      <c r="L526" s="40"/>
    </row>
    <row r="527" ht="15.75">
      <c r="L527" s="40"/>
    </row>
    <row r="528" ht="15.75">
      <c r="L528" s="40"/>
    </row>
    <row r="529" ht="15.75">
      <c r="L529" s="40"/>
    </row>
    <row r="530" ht="15.75">
      <c r="L530" s="40"/>
    </row>
    <row r="531" ht="15.75">
      <c r="L531" s="40"/>
    </row>
    <row r="532" ht="15.75">
      <c r="L532" s="40"/>
    </row>
    <row r="533" ht="15.75">
      <c r="L533" s="40"/>
    </row>
    <row r="534" ht="15.75">
      <c r="L534" s="40"/>
    </row>
    <row r="535" ht="15.75">
      <c r="L535" s="40"/>
    </row>
    <row r="536" ht="15.75">
      <c r="L536" s="40"/>
    </row>
    <row r="537" ht="15.75">
      <c r="L537" s="40"/>
    </row>
    <row r="538" ht="15.75">
      <c r="L538" s="40"/>
    </row>
    <row r="539" ht="15.75">
      <c r="L539" s="40"/>
    </row>
    <row r="540" ht="15.75">
      <c r="L540" s="40"/>
    </row>
    <row r="541" ht="15.75">
      <c r="L541" s="40"/>
    </row>
    <row r="542" ht="15.75">
      <c r="L542" s="40"/>
    </row>
    <row r="543" ht="15.75">
      <c r="L543" s="40"/>
    </row>
    <row r="544" ht="15.75">
      <c r="L544" s="40"/>
    </row>
    <row r="545" ht="15.75">
      <c r="L545" s="40"/>
    </row>
    <row r="546" ht="15.75">
      <c r="L546" s="40"/>
    </row>
    <row r="547" ht="15.75">
      <c r="L547" s="40"/>
    </row>
    <row r="548" ht="15.75">
      <c r="L548" s="40"/>
    </row>
    <row r="549" ht="15.75">
      <c r="L549" s="40"/>
    </row>
    <row r="550" ht="15.75">
      <c r="L550" s="40"/>
    </row>
    <row r="551" ht="15.75">
      <c r="L551" s="40"/>
    </row>
    <row r="552" ht="15.75">
      <c r="L552" s="40"/>
    </row>
    <row r="553" ht="15.75">
      <c r="L553" s="40"/>
    </row>
    <row r="554" ht="15.75">
      <c r="L554" s="40"/>
    </row>
    <row r="555" ht="15.75">
      <c r="L555" s="40"/>
    </row>
    <row r="556" ht="15.75">
      <c r="L556" s="40"/>
    </row>
    <row r="557" ht="15.75">
      <c r="L557" s="40"/>
    </row>
    <row r="558" ht="15.75">
      <c r="L558" s="40"/>
    </row>
    <row r="559" ht="15.75">
      <c r="L559" s="40"/>
    </row>
    <row r="560" ht="15.75">
      <c r="L560" s="40"/>
    </row>
    <row r="561" ht="15.75">
      <c r="L561" s="40"/>
    </row>
    <row r="562" ht="15.75">
      <c r="L562" s="40"/>
    </row>
    <row r="563" ht="15.75">
      <c r="L563" s="40"/>
    </row>
    <row r="564" ht="15.75">
      <c r="L564" s="40"/>
    </row>
    <row r="565" ht="15.75">
      <c r="L565" s="40"/>
    </row>
    <row r="566" ht="15.75">
      <c r="L566" s="40"/>
    </row>
    <row r="567" ht="15.75">
      <c r="L567" s="40"/>
    </row>
    <row r="568" ht="15.75">
      <c r="L568" s="40"/>
    </row>
    <row r="569" ht="15.75">
      <c r="L569" s="40"/>
    </row>
    <row r="570" ht="15.75">
      <c r="L570" s="40"/>
    </row>
    <row r="571" ht="15.75">
      <c r="L571" s="40"/>
    </row>
    <row r="572" ht="15.75">
      <c r="L572" s="40"/>
    </row>
    <row r="573" ht="15.75">
      <c r="L573" s="40"/>
    </row>
    <row r="574" ht="15.75">
      <c r="L574" s="40"/>
    </row>
    <row r="575" ht="15.75">
      <c r="L575" s="40"/>
    </row>
    <row r="576" ht="15.75">
      <c r="L576" s="40"/>
    </row>
    <row r="577" ht="15.75">
      <c r="L577" s="40"/>
    </row>
    <row r="578" ht="15.75">
      <c r="L578" s="40"/>
    </row>
    <row r="579" ht="15.75">
      <c r="L579" s="40"/>
    </row>
    <row r="580" ht="15.75">
      <c r="L580" s="40"/>
    </row>
    <row r="581" ht="15.75">
      <c r="L581" s="40"/>
    </row>
    <row r="582" ht="15.75">
      <c r="L582" s="40"/>
    </row>
    <row r="583" ht="15.75">
      <c r="L583" s="40"/>
    </row>
    <row r="584" ht="15.75">
      <c r="L584" s="40"/>
    </row>
    <row r="585" ht="15.75">
      <c r="L585" s="40"/>
    </row>
    <row r="586" ht="15.75">
      <c r="L586" s="40"/>
    </row>
    <row r="587" ht="15.75">
      <c r="L587" s="40"/>
    </row>
    <row r="588" ht="15.75">
      <c r="L588" s="40"/>
    </row>
    <row r="589" ht="15.75">
      <c r="L589" s="40"/>
    </row>
    <row r="590" ht="15.75">
      <c r="L590" s="40"/>
    </row>
    <row r="591" ht="15.75">
      <c r="L591" s="40"/>
    </row>
    <row r="592" ht="15.75">
      <c r="L592" s="40"/>
    </row>
    <row r="593" ht="15.75">
      <c r="L593" s="40"/>
    </row>
    <row r="594" ht="15.75">
      <c r="L594" s="40"/>
    </row>
    <row r="595" ht="15.75">
      <c r="L595" s="40"/>
    </row>
    <row r="596" ht="15.75">
      <c r="L596" s="40"/>
    </row>
    <row r="597" ht="15.75">
      <c r="L597" s="40"/>
    </row>
    <row r="598" ht="15.75">
      <c r="L598" s="40"/>
    </row>
    <row r="599" ht="15.75">
      <c r="L599" s="40"/>
    </row>
    <row r="600" ht="15.75">
      <c r="L600" s="40"/>
    </row>
    <row r="601" ht="15.75">
      <c r="L601" s="40"/>
    </row>
    <row r="602" ht="15.75">
      <c r="L602" s="40"/>
    </row>
    <row r="603" ht="15.75">
      <c r="L603" s="40"/>
    </row>
    <row r="604" ht="15.75">
      <c r="L604" s="40"/>
    </row>
    <row r="605" ht="15.75">
      <c r="L605" s="40"/>
    </row>
    <row r="606" ht="15.75">
      <c r="L606" s="40"/>
    </row>
    <row r="607" ht="15.75">
      <c r="L607" s="40"/>
    </row>
    <row r="608" ht="15.75">
      <c r="L608" s="40"/>
    </row>
    <row r="609" ht="15.75">
      <c r="L609" s="40"/>
    </row>
    <row r="610" ht="15.75">
      <c r="L610" s="40"/>
    </row>
    <row r="611" ht="15.75">
      <c r="L611" s="40"/>
    </row>
    <row r="612" ht="15.75">
      <c r="L612" s="40"/>
    </row>
    <row r="613" ht="15.75">
      <c r="L613" s="40"/>
    </row>
    <row r="614" ht="15.75">
      <c r="L614" s="40"/>
    </row>
    <row r="615" ht="15.75">
      <c r="L615" s="40"/>
    </row>
    <row r="616" ht="15.75">
      <c r="L616" s="40"/>
    </row>
    <row r="617" ht="15.75">
      <c r="L617" s="40"/>
    </row>
    <row r="618" ht="15.75">
      <c r="L618" s="40"/>
    </row>
    <row r="619" ht="15.75">
      <c r="L619" s="40"/>
    </row>
    <row r="620" ht="15.75">
      <c r="L620" s="40"/>
    </row>
    <row r="621" ht="15.75">
      <c r="L621" s="40"/>
    </row>
    <row r="622" ht="15.75">
      <c r="L622" s="40"/>
    </row>
    <row r="623" ht="15.75">
      <c r="L623" s="40"/>
    </row>
    <row r="624" ht="15.75">
      <c r="L624" s="40"/>
    </row>
    <row r="625" ht="15.75">
      <c r="L625" s="40"/>
    </row>
    <row r="626" ht="15.75">
      <c r="L626" s="40"/>
    </row>
    <row r="627" ht="15.75">
      <c r="L627" s="40"/>
    </row>
    <row r="628" ht="15.75">
      <c r="L628" s="40"/>
    </row>
    <row r="629" ht="15.75">
      <c r="L629" s="40"/>
    </row>
    <row r="630" ht="15.75">
      <c r="L630" s="40"/>
    </row>
    <row r="631" ht="15.75">
      <c r="L631" s="40"/>
    </row>
    <row r="632" ht="15.75">
      <c r="L632" s="40"/>
    </row>
    <row r="633" ht="15.75">
      <c r="L633" s="40"/>
    </row>
    <row r="634" ht="15.75">
      <c r="L634" s="40"/>
    </row>
    <row r="635" ht="15.75">
      <c r="L635" s="40"/>
    </row>
    <row r="636" ht="15.75">
      <c r="L636" s="40"/>
    </row>
    <row r="637" ht="15.75">
      <c r="L637" s="40"/>
    </row>
    <row r="638" ht="15.75">
      <c r="L638" s="40"/>
    </row>
    <row r="639" ht="15.75">
      <c r="L639" s="40"/>
    </row>
    <row r="640" ht="15.75">
      <c r="L640" s="40"/>
    </row>
    <row r="641" ht="15.75">
      <c r="L641" s="40"/>
    </row>
    <row r="642" ht="15.75">
      <c r="L642" s="40"/>
    </row>
    <row r="643" ht="15.75">
      <c r="L643" s="40"/>
    </row>
    <row r="644" ht="15.75">
      <c r="L644" s="40"/>
    </row>
    <row r="645" ht="15.75">
      <c r="L645" s="40"/>
    </row>
    <row r="646" ht="15.75">
      <c r="L646" s="40"/>
    </row>
    <row r="647" ht="15.75">
      <c r="L647" s="40"/>
    </row>
    <row r="648" ht="15.75">
      <c r="L648" s="40"/>
    </row>
    <row r="649" ht="15.75">
      <c r="L649" s="40"/>
    </row>
    <row r="650" ht="15.75">
      <c r="L650" s="40"/>
    </row>
    <row r="651" ht="15.75">
      <c r="L651" s="40"/>
    </row>
    <row r="652" ht="15.75">
      <c r="L652" s="40"/>
    </row>
    <row r="653" ht="15.75">
      <c r="L653" s="40"/>
    </row>
    <row r="654" ht="15.75">
      <c r="L654" s="40"/>
    </row>
    <row r="655" ht="15.75">
      <c r="L655" s="40"/>
    </row>
    <row r="656" ht="15.75">
      <c r="L656" s="40"/>
    </row>
    <row r="657" ht="15.75">
      <c r="L657" s="40"/>
    </row>
    <row r="658" ht="15.75">
      <c r="L658" s="40"/>
    </row>
    <row r="659" ht="15.75">
      <c r="L659" s="40"/>
    </row>
    <row r="660" ht="15.75">
      <c r="L660" s="40"/>
    </row>
    <row r="661" ht="15.75">
      <c r="L661" s="40"/>
    </row>
    <row r="662" ht="15.75">
      <c r="L662" s="40"/>
    </row>
    <row r="663" ht="15.75">
      <c r="L663" s="40"/>
    </row>
    <row r="664" ht="15.75">
      <c r="L664" s="40"/>
    </row>
    <row r="665" ht="15.75">
      <c r="L665" s="40"/>
    </row>
    <row r="666" ht="15.75">
      <c r="L666" s="40"/>
    </row>
    <row r="667" ht="15.75">
      <c r="L667" s="40"/>
    </row>
    <row r="668" ht="15.75">
      <c r="L668" s="40"/>
    </row>
    <row r="669" ht="15.75">
      <c r="L669" s="40"/>
    </row>
    <row r="670" ht="15.75">
      <c r="L670" s="40"/>
    </row>
    <row r="671" ht="15.75">
      <c r="L671" s="40"/>
    </row>
    <row r="672" ht="15.75">
      <c r="L672" s="40"/>
    </row>
    <row r="673" ht="15.75">
      <c r="L673" s="40"/>
    </row>
    <row r="674" ht="15.75">
      <c r="L674" s="40"/>
    </row>
    <row r="675" ht="15.75">
      <c r="L675" s="40"/>
    </row>
    <row r="676" ht="15.75">
      <c r="L676" s="40"/>
    </row>
    <row r="677" ht="15.75">
      <c r="L677" s="40"/>
    </row>
    <row r="678" ht="15.75">
      <c r="L678" s="40"/>
    </row>
    <row r="679" ht="15.75">
      <c r="L679" s="40"/>
    </row>
    <row r="680" ht="15.75">
      <c r="L680" s="40"/>
    </row>
    <row r="681" ht="15.75">
      <c r="L681" s="40"/>
    </row>
    <row r="682" ht="15.75">
      <c r="L682" s="40"/>
    </row>
    <row r="683" ht="15.75">
      <c r="L683" s="40"/>
    </row>
    <row r="684" ht="15.75">
      <c r="L684" s="40"/>
    </row>
    <row r="685" ht="15.75">
      <c r="L685" s="40"/>
    </row>
    <row r="686" ht="15.75">
      <c r="L686" s="40"/>
    </row>
    <row r="687" ht="15.75">
      <c r="L687" s="40"/>
    </row>
    <row r="688" ht="15.75">
      <c r="L688" s="40"/>
    </row>
    <row r="689" ht="15.75">
      <c r="L689" s="40"/>
    </row>
    <row r="690" ht="15.75">
      <c r="L690" s="40"/>
    </row>
    <row r="691" ht="15.75">
      <c r="L691" s="40"/>
    </row>
    <row r="692" ht="15.75">
      <c r="L692" s="40"/>
    </row>
    <row r="693" ht="15.75">
      <c r="L693" s="40"/>
    </row>
    <row r="694" ht="15.75">
      <c r="L694" s="40"/>
    </row>
    <row r="695" ht="15.75">
      <c r="L695" s="40"/>
    </row>
    <row r="696" ht="15.75">
      <c r="L696" s="40"/>
    </row>
    <row r="697" ht="15.75">
      <c r="L697" s="40"/>
    </row>
    <row r="698" ht="15.75">
      <c r="L698" s="40"/>
    </row>
    <row r="699" ht="15.75">
      <c r="L699" s="40"/>
    </row>
    <row r="700" ht="15.75">
      <c r="L700" s="40"/>
    </row>
    <row r="701" ht="15.75">
      <c r="L701" s="40"/>
    </row>
    <row r="702" ht="15.75">
      <c r="L702" s="40"/>
    </row>
    <row r="703" ht="15.75">
      <c r="L703" s="40"/>
    </row>
    <row r="704" ht="15.75">
      <c r="L704" s="40"/>
    </row>
    <row r="705" ht="15.75">
      <c r="L705" s="40"/>
    </row>
    <row r="706" ht="15.75">
      <c r="L706" s="40"/>
    </row>
    <row r="707" ht="15.75">
      <c r="L707" s="40"/>
    </row>
    <row r="708" ht="15.75">
      <c r="L708" s="40"/>
    </row>
    <row r="709" ht="15.75">
      <c r="L709" s="40"/>
    </row>
    <row r="710" ht="15.75">
      <c r="L710" s="40"/>
    </row>
    <row r="711" ht="15.75">
      <c r="L711" s="40"/>
    </row>
    <row r="712" ht="15.75">
      <c r="L712" s="40"/>
    </row>
    <row r="713" ht="15.75">
      <c r="L713" s="40"/>
    </row>
    <row r="714" ht="15.75">
      <c r="L714" s="40"/>
    </row>
    <row r="715" ht="15.75">
      <c r="L715" s="40"/>
    </row>
    <row r="716" ht="15.75">
      <c r="L716" s="40"/>
    </row>
    <row r="717" ht="15.75">
      <c r="L717" s="40"/>
    </row>
    <row r="718" ht="15.75">
      <c r="L718" s="40"/>
    </row>
    <row r="719" ht="15.75">
      <c r="L719" s="40"/>
    </row>
    <row r="720" ht="15.75">
      <c r="L720" s="40"/>
    </row>
    <row r="721" ht="15.75">
      <c r="L721" s="40"/>
    </row>
    <row r="722" ht="15.75">
      <c r="L722" s="40"/>
    </row>
    <row r="723" ht="15.75">
      <c r="L723" s="40"/>
    </row>
    <row r="724" ht="15.75">
      <c r="L724" s="40"/>
    </row>
    <row r="725" ht="15.75">
      <c r="L725" s="40"/>
    </row>
    <row r="726" ht="15.75">
      <c r="L726" s="40"/>
    </row>
    <row r="727" ht="15.75">
      <c r="L727" s="40"/>
    </row>
    <row r="728" ht="15.75">
      <c r="L728" s="40"/>
    </row>
    <row r="729" ht="15.75">
      <c r="L729" s="40"/>
    </row>
    <row r="730" ht="15.75">
      <c r="L730" s="40"/>
    </row>
    <row r="731" ht="15.75">
      <c r="L731" s="40"/>
    </row>
    <row r="732" ht="15.75">
      <c r="L732" s="40"/>
    </row>
    <row r="733" ht="15.75">
      <c r="L733" s="40"/>
    </row>
    <row r="734" ht="15.75">
      <c r="L734" s="40"/>
    </row>
    <row r="735" ht="15.75">
      <c r="L735" s="40"/>
    </row>
    <row r="736" ht="15.75">
      <c r="L736" s="40"/>
    </row>
    <row r="737" ht="15.75">
      <c r="L737" s="40"/>
    </row>
    <row r="738" ht="15.75">
      <c r="L738" s="40"/>
    </row>
    <row r="739" ht="15.75">
      <c r="L739" s="40"/>
    </row>
    <row r="740" ht="15.75">
      <c r="L740" s="40"/>
    </row>
    <row r="741" ht="15.75">
      <c r="L741" s="40"/>
    </row>
    <row r="742" ht="15.75">
      <c r="L742" s="40"/>
    </row>
    <row r="743" ht="15.75">
      <c r="L743" s="40"/>
    </row>
    <row r="744" ht="15.75">
      <c r="L744" s="40"/>
    </row>
    <row r="745" ht="15.75">
      <c r="L745" s="40"/>
    </row>
    <row r="746" ht="15.75">
      <c r="L746" s="40"/>
    </row>
    <row r="747" ht="15.75">
      <c r="L747" s="40"/>
    </row>
    <row r="748" ht="15.75">
      <c r="L748" s="40"/>
    </row>
    <row r="749" ht="15.75">
      <c r="L749" s="40"/>
    </row>
    <row r="750" ht="15.75">
      <c r="L750" s="40"/>
    </row>
    <row r="751" ht="15.75">
      <c r="L751" s="40"/>
    </row>
    <row r="752" ht="15.75">
      <c r="L752" s="40"/>
    </row>
    <row r="753" ht="15.75">
      <c r="L753" s="40"/>
    </row>
    <row r="754" ht="15.75">
      <c r="L754" s="40"/>
    </row>
    <row r="755" ht="15.75">
      <c r="L755" s="40"/>
    </row>
    <row r="756" ht="15.75">
      <c r="L756" s="40"/>
    </row>
    <row r="757" ht="15.75">
      <c r="L757" s="40"/>
    </row>
    <row r="758" ht="15.75">
      <c r="L758" s="40"/>
    </row>
    <row r="759" ht="15.75">
      <c r="L759" s="40"/>
    </row>
    <row r="760" ht="15.75">
      <c r="L760" s="40"/>
    </row>
    <row r="761" ht="15.75">
      <c r="L761" s="40"/>
    </row>
    <row r="762" ht="15.75">
      <c r="L762" s="40"/>
    </row>
    <row r="763" ht="15.75">
      <c r="L763" s="40"/>
    </row>
    <row r="764" ht="15.75">
      <c r="L764" s="40"/>
    </row>
    <row r="765" ht="15.75">
      <c r="L765" s="40"/>
    </row>
    <row r="766" ht="15.75">
      <c r="L766" s="40"/>
    </row>
    <row r="767" ht="15.75">
      <c r="L767" s="40"/>
    </row>
    <row r="768" ht="15.75">
      <c r="L768" s="40"/>
    </row>
    <row r="769" ht="15.75">
      <c r="L769" s="40"/>
    </row>
    <row r="770" ht="15.75">
      <c r="L770" s="40"/>
    </row>
    <row r="771" ht="15.75">
      <c r="L771" s="40"/>
    </row>
    <row r="772" ht="15.75">
      <c r="L772" s="40"/>
    </row>
    <row r="773" ht="15.75">
      <c r="L773" s="40"/>
    </row>
    <row r="774" ht="15.75">
      <c r="L774" s="40"/>
    </row>
    <row r="775" ht="15.75">
      <c r="L775" s="40"/>
    </row>
    <row r="776" ht="15.75">
      <c r="L776" s="40"/>
    </row>
    <row r="777" ht="15.75">
      <c r="L777" s="40"/>
    </row>
    <row r="778" ht="15.75">
      <c r="L778" s="40"/>
    </row>
    <row r="779" ht="15.75">
      <c r="L779" s="40"/>
    </row>
    <row r="780" ht="15.75">
      <c r="L780" s="40"/>
    </row>
    <row r="781" ht="15.75">
      <c r="L781" s="40"/>
    </row>
    <row r="782" ht="15.75">
      <c r="L782" s="40"/>
    </row>
    <row r="783" ht="15.75">
      <c r="L783" s="40"/>
    </row>
    <row r="784" ht="15.75">
      <c r="L784" s="40"/>
    </row>
    <row r="785" ht="15.75">
      <c r="L785" s="40"/>
    </row>
    <row r="786" ht="15.75">
      <c r="L786" s="40"/>
    </row>
    <row r="787" ht="15.75">
      <c r="L787" s="40"/>
    </row>
    <row r="788" ht="15.75">
      <c r="L788" s="40"/>
    </row>
    <row r="789" ht="15.75">
      <c r="L789" s="40"/>
    </row>
    <row r="790" ht="15.75">
      <c r="L790" s="40"/>
    </row>
    <row r="791" ht="15.75">
      <c r="L791" s="40"/>
    </row>
    <row r="792" ht="15.75">
      <c r="L792" s="40"/>
    </row>
    <row r="793" ht="15.75">
      <c r="L793" s="40"/>
    </row>
    <row r="794" ht="15.75">
      <c r="L794" s="40"/>
    </row>
    <row r="795" ht="15.75">
      <c r="L795" s="40"/>
    </row>
    <row r="796" ht="15.75">
      <c r="L796" s="40"/>
    </row>
    <row r="797" ht="15.75">
      <c r="L797" s="40"/>
    </row>
    <row r="798" ht="15.75">
      <c r="L798" s="40"/>
    </row>
    <row r="799" ht="15.75">
      <c r="L799" s="40"/>
    </row>
    <row r="800" ht="15.75">
      <c r="L800" s="40"/>
    </row>
    <row r="801" ht="15.75">
      <c r="L801" s="40"/>
    </row>
    <row r="802" ht="15.75">
      <c r="L802" s="40"/>
    </row>
  </sheetData>
  <sheetProtection/>
  <mergeCells count="8">
    <mergeCell ref="F2:M4"/>
    <mergeCell ref="J1:K1"/>
    <mergeCell ref="A7:A8"/>
    <mergeCell ref="B7:I7"/>
    <mergeCell ref="J7:J8"/>
    <mergeCell ref="L7:L8"/>
    <mergeCell ref="K7:K8"/>
    <mergeCell ref="A5:K5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2" sqref="A2:D3"/>
    </sheetView>
  </sheetViews>
  <sheetFormatPr defaultColWidth="9.140625" defaultRowHeight="12.75"/>
  <cols>
    <col min="1" max="1" width="6.7109375" style="54" customWidth="1"/>
    <col min="2" max="2" width="35.28125" style="55" customWidth="1"/>
    <col min="3" max="3" width="10.57421875" style="56" customWidth="1"/>
    <col min="4" max="4" width="14.421875" style="46" customWidth="1"/>
    <col min="5" max="16384" width="9.140625" style="46" customWidth="1"/>
  </cols>
  <sheetData>
    <row r="1" spans="1:4" s="43" customFormat="1" ht="15.75">
      <c r="A1" s="41"/>
      <c r="B1" s="42"/>
      <c r="C1" s="42"/>
      <c r="D1" s="84"/>
    </row>
    <row r="2" spans="1:4" s="43" customFormat="1" ht="27.75" customHeight="1">
      <c r="A2" s="159" t="s">
        <v>401</v>
      </c>
      <c r="B2" s="159"/>
      <c r="C2" s="159"/>
      <c r="D2" s="159"/>
    </row>
    <row r="3" spans="1:4" s="43" customFormat="1" ht="30" customHeight="1">
      <c r="A3" s="159"/>
      <c r="B3" s="159"/>
      <c r="C3" s="159"/>
      <c r="D3" s="159"/>
    </row>
    <row r="4" spans="1:4" s="43" customFormat="1" ht="67.5" customHeight="1">
      <c r="A4" s="158" t="s">
        <v>359</v>
      </c>
      <c r="B4" s="158"/>
      <c r="C4" s="158"/>
      <c r="D4" s="158"/>
    </row>
    <row r="5" spans="1:4" s="43" customFormat="1" ht="15.75">
      <c r="A5" s="44"/>
      <c r="D5" s="45"/>
    </row>
    <row r="6" spans="1:4" ht="36" customHeight="1">
      <c r="A6" s="93" t="s">
        <v>0</v>
      </c>
      <c r="B6" s="93" t="s">
        <v>70</v>
      </c>
      <c r="C6" s="94" t="s">
        <v>71</v>
      </c>
      <c r="D6" s="94" t="s">
        <v>332</v>
      </c>
    </row>
    <row r="7" spans="1:4" s="47" customFormat="1" ht="12.75">
      <c r="A7" s="96"/>
      <c r="B7" s="97" t="s">
        <v>27</v>
      </c>
      <c r="C7" s="97" t="s">
        <v>2</v>
      </c>
      <c r="D7" s="97" t="s">
        <v>3</v>
      </c>
    </row>
    <row r="8" spans="1:4" s="48" customFormat="1" ht="12.75">
      <c r="A8" s="95" t="s">
        <v>27</v>
      </c>
      <c r="B8" s="50" t="s">
        <v>72</v>
      </c>
      <c r="C8" s="96" t="s">
        <v>73</v>
      </c>
      <c r="D8" s="52">
        <f>SUM(D9:D12)</f>
        <v>3688739.29</v>
      </c>
    </row>
    <row r="9" spans="1:4" ht="51">
      <c r="A9" s="49">
        <f>A8+1</f>
        <v>2</v>
      </c>
      <c r="B9" s="50" t="s">
        <v>74</v>
      </c>
      <c r="C9" s="51" t="s">
        <v>75</v>
      </c>
      <c r="D9" s="52">
        <v>743155.22</v>
      </c>
    </row>
    <row r="10" spans="1:4" ht="66.75" customHeight="1">
      <c r="A10" s="49">
        <v>3</v>
      </c>
      <c r="B10" s="50" t="s">
        <v>76</v>
      </c>
      <c r="C10" s="51" t="s">
        <v>77</v>
      </c>
      <c r="D10" s="52">
        <v>2939781.07</v>
      </c>
    </row>
    <row r="11" spans="1:4" ht="54.75" customHeight="1">
      <c r="A11" s="49">
        <v>4</v>
      </c>
      <c r="B11" s="50" t="s">
        <v>360</v>
      </c>
      <c r="C11" s="51" t="s">
        <v>361</v>
      </c>
      <c r="D11" s="52">
        <v>1000</v>
      </c>
    </row>
    <row r="12" spans="1:4" ht="12.75">
      <c r="A12" s="49">
        <v>6</v>
      </c>
      <c r="B12" s="50" t="s">
        <v>92</v>
      </c>
      <c r="C12" s="51" t="s">
        <v>91</v>
      </c>
      <c r="D12" s="52">
        <v>4803</v>
      </c>
    </row>
    <row r="13" spans="1:4" ht="12.75">
      <c r="A13" s="49">
        <v>7</v>
      </c>
      <c r="B13" s="50" t="s">
        <v>78</v>
      </c>
      <c r="C13" s="51" t="s">
        <v>79</v>
      </c>
      <c r="D13" s="52">
        <f>D14</f>
        <v>111972.25</v>
      </c>
    </row>
    <row r="14" spans="1:4" ht="12.75">
      <c r="A14" s="49">
        <v>8</v>
      </c>
      <c r="B14" s="50" t="s">
        <v>80</v>
      </c>
      <c r="C14" s="51" t="s">
        <v>81</v>
      </c>
      <c r="D14" s="52">
        <v>111972.25</v>
      </c>
    </row>
    <row r="15" spans="1:4" s="48" customFormat="1" ht="26.25" customHeight="1">
      <c r="A15" s="49">
        <v>9</v>
      </c>
      <c r="B15" s="50" t="s">
        <v>82</v>
      </c>
      <c r="C15" s="51" t="s">
        <v>83</v>
      </c>
      <c r="D15" s="52">
        <f>SUM(D16:D16)</f>
        <v>227545.45</v>
      </c>
    </row>
    <row r="16" spans="1:4" ht="12.75">
      <c r="A16" s="49">
        <v>11</v>
      </c>
      <c r="B16" s="50" t="s">
        <v>105</v>
      </c>
      <c r="C16" s="51" t="s">
        <v>106</v>
      </c>
      <c r="D16" s="52">
        <v>227545.45</v>
      </c>
    </row>
    <row r="17" spans="1:4" ht="12.75">
      <c r="A17" s="49">
        <v>12</v>
      </c>
      <c r="B17" s="50" t="s">
        <v>93</v>
      </c>
      <c r="C17" s="51" t="s">
        <v>94</v>
      </c>
      <c r="D17" s="52">
        <f>D18</f>
        <v>1533131.63</v>
      </c>
    </row>
    <row r="18" spans="1:4" ht="12.75">
      <c r="A18" s="49">
        <v>13</v>
      </c>
      <c r="B18" s="50" t="s">
        <v>95</v>
      </c>
      <c r="C18" s="51" t="s">
        <v>96</v>
      </c>
      <c r="D18" s="57">
        <v>1533131.63</v>
      </c>
    </row>
    <row r="19" spans="1:4" s="48" customFormat="1" ht="12.75">
      <c r="A19" s="49">
        <v>14</v>
      </c>
      <c r="B19" s="50" t="s">
        <v>84</v>
      </c>
      <c r="C19" s="51" t="s">
        <v>85</v>
      </c>
      <c r="D19" s="52">
        <f>SUM(D20:D21)</f>
        <v>1960658.6700000002</v>
      </c>
    </row>
    <row r="20" spans="1:4" ht="21" customHeight="1">
      <c r="A20" s="49">
        <v>15</v>
      </c>
      <c r="B20" s="83" t="s">
        <v>97</v>
      </c>
      <c r="C20" s="51" t="s">
        <v>86</v>
      </c>
      <c r="D20" s="57">
        <v>1943474.1</v>
      </c>
    </row>
    <row r="21" spans="1:4" ht="25.5">
      <c r="A21" s="49">
        <v>16</v>
      </c>
      <c r="B21" s="50" t="s">
        <v>98</v>
      </c>
      <c r="C21" s="51" t="s">
        <v>99</v>
      </c>
      <c r="D21" s="57">
        <v>17184.57</v>
      </c>
    </row>
    <row r="22" spans="1:4" s="48" customFormat="1" ht="12.75">
      <c r="A22" s="49">
        <v>17</v>
      </c>
      <c r="B22" s="50" t="s">
        <v>263</v>
      </c>
      <c r="C22" s="51" t="s">
        <v>87</v>
      </c>
      <c r="D22" s="52">
        <f>D23+D24</f>
        <v>2935665.46</v>
      </c>
    </row>
    <row r="23" spans="1:4" ht="12.75">
      <c r="A23" s="49">
        <v>18</v>
      </c>
      <c r="B23" s="50" t="s">
        <v>88</v>
      </c>
      <c r="C23" s="51" t="s">
        <v>89</v>
      </c>
      <c r="D23" s="52">
        <v>2796474.6</v>
      </c>
    </row>
    <row r="24" spans="1:4" ht="25.5">
      <c r="A24" s="49">
        <v>19</v>
      </c>
      <c r="B24" s="50" t="s">
        <v>362</v>
      </c>
      <c r="C24" s="51" t="s">
        <v>363</v>
      </c>
      <c r="D24" s="52">
        <v>139190.86</v>
      </c>
    </row>
    <row r="25" spans="1:4" ht="12.75">
      <c r="A25" s="49">
        <v>20</v>
      </c>
      <c r="B25" s="50" t="s">
        <v>100</v>
      </c>
      <c r="C25" s="51" t="s">
        <v>101</v>
      </c>
      <c r="D25" s="52">
        <f>D26</f>
        <v>33922.56</v>
      </c>
    </row>
    <row r="26" spans="1:4" ht="25.5">
      <c r="A26" s="49">
        <v>21</v>
      </c>
      <c r="B26" s="50" t="s">
        <v>102</v>
      </c>
      <c r="C26" s="51" t="s">
        <v>103</v>
      </c>
      <c r="D26" s="57">
        <v>33922.56</v>
      </c>
    </row>
    <row r="27" spans="1:4" s="53" customFormat="1" ht="15.75">
      <c r="A27" s="157" t="s">
        <v>90</v>
      </c>
      <c r="B27" s="157"/>
      <c r="C27" s="99"/>
      <c r="D27" s="98">
        <f>D8+D13+D15+D17+D19+D22+D25</f>
        <v>10491635.31</v>
      </c>
    </row>
    <row r="28" spans="1:4" ht="12.75">
      <c r="A28" s="100"/>
      <c r="B28" s="101"/>
      <c r="C28" s="102"/>
      <c r="D28" s="103"/>
    </row>
  </sheetData>
  <sheetProtection/>
  <mergeCells count="3">
    <mergeCell ref="A27:B27"/>
    <mergeCell ref="A4:D4"/>
    <mergeCell ref="A2:D3"/>
  </mergeCells>
  <printOptions/>
  <pageMargins left="0.7874015748031497" right="0.3937007874015748" top="0.7874015748031497" bottom="0.7874015748031497" header="0.3937007874015748" footer="0.3937007874015748"/>
  <pageSetup firstPageNumber="89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1">
      <selection activeCell="B2" sqref="B2:G2"/>
    </sheetView>
  </sheetViews>
  <sheetFormatPr defaultColWidth="9.140625" defaultRowHeight="12.75" customHeight="1"/>
  <cols>
    <col min="1" max="1" width="10.7109375" style="87" customWidth="1"/>
    <col min="2" max="2" width="40.7109375" style="87" customWidth="1"/>
    <col min="3" max="4" width="10.7109375" style="87" customWidth="1"/>
    <col min="5" max="5" width="20.7109375" style="87" customWidth="1"/>
    <col min="6" max="6" width="10.7109375" style="87" customWidth="1"/>
    <col min="7" max="7" width="15.7109375" style="87" customWidth="1"/>
    <col min="8" max="8" width="8.8515625" style="87" customWidth="1"/>
    <col min="9" max="16384" width="9.140625" style="87" customWidth="1"/>
  </cols>
  <sheetData>
    <row r="1" spans="1:7" ht="12.75">
      <c r="A1" s="114"/>
      <c r="B1" s="115"/>
      <c r="C1" s="116"/>
      <c r="D1" s="116"/>
      <c r="E1" s="116"/>
      <c r="F1" s="160" t="s">
        <v>292</v>
      </c>
      <c r="G1" s="161"/>
    </row>
    <row r="2" spans="1:7" ht="39.75" customHeight="1">
      <c r="A2" s="117"/>
      <c r="B2" s="162" t="s">
        <v>402</v>
      </c>
      <c r="C2" s="162"/>
      <c r="D2" s="162"/>
      <c r="E2" s="162"/>
      <c r="F2" s="162"/>
      <c r="G2" s="162"/>
    </row>
    <row r="5" spans="1:7" ht="18" customHeight="1">
      <c r="A5" s="163" t="s">
        <v>364</v>
      </c>
      <c r="B5" s="163"/>
      <c r="C5" s="163"/>
      <c r="D5" s="163"/>
      <c r="E5" s="163"/>
      <c r="F5" s="163"/>
      <c r="G5" s="163"/>
    </row>
    <row r="6" spans="1:7" ht="12.75">
      <c r="A6" s="164" t="s">
        <v>146</v>
      </c>
      <c r="B6" s="164"/>
      <c r="C6" s="164"/>
      <c r="D6" s="164"/>
      <c r="E6" s="164"/>
      <c r="F6" s="164"/>
      <c r="G6" s="164"/>
    </row>
    <row r="7" spans="2:7" ht="15.75">
      <c r="B7" s="118"/>
      <c r="C7" s="118"/>
      <c r="D7" s="118"/>
      <c r="E7" s="118"/>
      <c r="F7" s="118"/>
      <c r="G7" s="118"/>
    </row>
    <row r="8" spans="1:3" ht="13.5" customHeight="1">
      <c r="A8" s="165" t="s">
        <v>257</v>
      </c>
      <c r="B8" s="165"/>
      <c r="C8" s="119" t="s">
        <v>256</v>
      </c>
    </row>
    <row r="9" spans="1:8" ht="12.75">
      <c r="A9" s="166" t="s">
        <v>136</v>
      </c>
      <c r="B9" s="166" t="s">
        <v>1</v>
      </c>
      <c r="C9" s="166" t="s">
        <v>255</v>
      </c>
      <c r="D9" s="166"/>
      <c r="E9" s="166"/>
      <c r="F9" s="166"/>
      <c r="G9" s="166" t="s">
        <v>327</v>
      </c>
      <c r="H9" s="120"/>
    </row>
    <row r="10" spans="1:8" ht="12.75">
      <c r="A10" s="166"/>
      <c r="B10" s="166"/>
      <c r="C10" s="130" t="s">
        <v>254</v>
      </c>
      <c r="D10" s="130" t="s">
        <v>253</v>
      </c>
      <c r="E10" s="130" t="s">
        <v>252</v>
      </c>
      <c r="F10" s="130" t="s">
        <v>251</v>
      </c>
      <c r="G10" s="166"/>
      <c r="H10" s="120"/>
    </row>
    <row r="11" spans="1:8" ht="12.75">
      <c r="A11" s="131" t="s">
        <v>27</v>
      </c>
      <c r="B11" s="131" t="s">
        <v>2</v>
      </c>
      <c r="C11" s="131" t="s">
        <v>3</v>
      </c>
      <c r="D11" s="131" t="s">
        <v>20</v>
      </c>
      <c r="E11" s="131" t="s">
        <v>21</v>
      </c>
      <c r="F11" s="131" t="s">
        <v>22</v>
      </c>
      <c r="G11" s="131" t="s">
        <v>23</v>
      </c>
      <c r="H11" s="120"/>
    </row>
    <row r="12" spans="1:7" ht="12.75">
      <c r="A12" s="128" t="s">
        <v>27</v>
      </c>
      <c r="B12" s="127" t="s">
        <v>250</v>
      </c>
      <c r="C12" s="128" t="s">
        <v>104</v>
      </c>
      <c r="D12" s="128"/>
      <c r="E12" s="128"/>
      <c r="F12" s="128"/>
      <c r="G12" s="129"/>
    </row>
    <row r="13" spans="1:7" ht="12.75">
      <c r="A13" s="128" t="s">
        <v>2</v>
      </c>
      <c r="B13" s="127" t="s">
        <v>249</v>
      </c>
      <c r="C13" s="128" t="s">
        <v>104</v>
      </c>
      <c r="D13" s="128" t="s">
        <v>73</v>
      </c>
      <c r="E13" s="128"/>
      <c r="F13" s="128"/>
      <c r="G13" s="129">
        <f>G14+G22+G41+G46</f>
        <v>3688739.290000001</v>
      </c>
    </row>
    <row r="14" spans="1:7" ht="33.75">
      <c r="A14" s="128" t="s">
        <v>3</v>
      </c>
      <c r="B14" s="127" t="s">
        <v>312</v>
      </c>
      <c r="C14" s="128" t="s">
        <v>104</v>
      </c>
      <c r="D14" s="128" t="s">
        <v>75</v>
      </c>
      <c r="E14" s="128"/>
      <c r="F14" s="128"/>
      <c r="G14" s="129">
        <f>G15</f>
        <v>743155.22</v>
      </c>
    </row>
    <row r="15" spans="1:7" ht="12.75">
      <c r="A15" s="128" t="s">
        <v>20</v>
      </c>
      <c r="B15" s="127" t="s">
        <v>313</v>
      </c>
      <c r="C15" s="128" t="s">
        <v>104</v>
      </c>
      <c r="D15" s="128" t="s">
        <v>75</v>
      </c>
      <c r="E15" s="128" t="s">
        <v>314</v>
      </c>
      <c r="F15" s="128"/>
      <c r="G15" s="129">
        <f>G16+G19</f>
        <v>743155.22</v>
      </c>
    </row>
    <row r="16" spans="1:7" ht="22.5">
      <c r="A16" s="128" t="s">
        <v>21</v>
      </c>
      <c r="B16" s="127" t="s">
        <v>248</v>
      </c>
      <c r="C16" s="128" t="s">
        <v>104</v>
      </c>
      <c r="D16" s="128" t="s">
        <v>75</v>
      </c>
      <c r="E16" s="128" t="s">
        <v>283</v>
      </c>
      <c r="F16" s="128"/>
      <c r="G16" s="129">
        <f>G17</f>
        <v>735317.83</v>
      </c>
    </row>
    <row r="17" spans="1:7" ht="56.25">
      <c r="A17" s="128" t="s">
        <v>22</v>
      </c>
      <c r="B17" s="127" t="s">
        <v>173</v>
      </c>
      <c r="C17" s="128" t="s">
        <v>104</v>
      </c>
      <c r="D17" s="128" t="s">
        <v>75</v>
      </c>
      <c r="E17" s="128" t="s">
        <v>283</v>
      </c>
      <c r="F17" s="128" t="s">
        <v>39</v>
      </c>
      <c r="G17" s="129">
        <f>G18</f>
        <v>735317.83</v>
      </c>
    </row>
    <row r="18" spans="1:7" ht="22.5">
      <c r="A18" s="128" t="s">
        <v>23</v>
      </c>
      <c r="B18" s="127" t="s">
        <v>195</v>
      </c>
      <c r="C18" s="128" t="s">
        <v>104</v>
      </c>
      <c r="D18" s="128" t="s">
        <v>75</v>
      </c>
      <c r="E18" s="128" t="s">
        <v>283</v>
      </c>
      <c r="F18" s="128" t="s">
        <v>58</v>
      </c>
      <c r="G18" s="129">
        <v>735317.83</v>
      </c>
    </row>
    <row r="19" spans="1:7" ht="22.5">
      <c r="A19" s="128"/>
      <c r="B19" s="127" t="s">
        <v>248</v>
      </c>
      <c r="C19" s="128" t="s">
        <v>104</v>
      </c>
      <c r="D19" s="128" t="s">
        <v>75</v>
      </c>
      <c r="E19" s="128" t="s">
        <v>389</v>
      </c>
      <c r="F19" s="128"/>
      <c r="G19" s="129">
        <f>G20+G21</f>
        <v>7837.39</v>
      </c>
    </row>
    <row r="20" spans="1:7" ht="90">
      <c r="A20" s="128"/>
      <c r="B20" s="127" t="s">
        <v>388</v>
      </c>
      <c r="C20" s="128" t="s">
        <v>104</v>
      </c>
      <c r="D20" s="128" t="s">
        <v>75</v>
      </c>
      <c r="E20" s="128" t="s">
        <v>389</v>
      </c>
      <c r="F20" s="128" t="s">
        <v>39</v>
      </c>
      <c r="G20" s="129">
        <v>6019.5</v>
      </c>
    </row>
    <row r="21" spans="1:7" ht="79.5" customHeight="1">
      <c r="A21" s="128"/>
      <c r="B21" s="127" t="s">
        <v>388</v>
      </c>
      <c r="C21" s="128" t="s">
        <v>104</v>
      </c>
      <c r="D21" s="128" t="s">
        <v>75</v>
      </c>
      <c r="E21" s="128" t="s">
        <v>389</v>
      </c>
      <c r="F21" s="128" t="s">
        <v>58</v>
      </c>
      <c r="G21" s="129">
        <v>1817.89</v>
      </c>
    </row>
    <row r="22" spans="1:7" ht="45">
      <c r="A22" s="128" t="s">
        <v>24</v>
      </c>
      <c r="B22" s="127" t="s">
        <v>76</v>
      </c>
      <c r="C22" s="128" t="s">
        <v>104</v>
      </c>
      <c r="D22" s="128" t="s">
        <v>77</v>
      </c>
      <c r="E22" s="128"/>
      <c r="F22" s="128"/>
      <c r="G22" s="129">
        <f>G23</f>
        <v>2939781.0700000008</v>
      </c>
    </row>
    <row r="23" spans="1:7" ht="45">
      <c r="A23" s="128" t="s">
        <v>25</v>
      </c>
      <c r="B23" s="127" t="s">
        <v>298</v>
      </c>
      <c r="C23" s="128" t="s">
        <v>104</v>
      </c>
      <c r="D23" s="128" t="s">
        <v>77</v>
      </c>
      <c r="E23" s="128" t="s">
        <v>299</v>
      </c>
      <c r="F23" s="128"/>
      <c r="G23" s="129">
        <f>G24+G38+G33</f>
        <v>2939781.0700000008</v>
      </c>
    </row>
    <row r="24" spans="1:7" ht="22.5">
      <c r="A24" s="128" t="s">
        <v>48</v>
      </c>
      <c r="B24" s="127" t="s">
        <v>337</v>
      </c>
      <c r="C24" s="128" t="s">
        <v>104</v>
      </c>
      <c r="D24" s="128" t="s">
        <v>77</v>
      </c>
      <c r="E24" s="128" t="s">
        <v>315</v>
      </c>
      <c r="F24" s="128"/>
      <c r="G24" s="129">
        <f>G25+G3403</f>
        <v>2803489.3300000005</v>
      </c>
    </row>
    <row r="25" spans="1:7" ht="78.75">
      <c r="A25" s="128" t="s">
        <v>56</v>
      </c>
      <c r="B25" s="127" t="s">
        <v>336</v>
      </c>
      <c r="C25" s="128" t="s">
        <v>104</v>
      </c>
      <c r="D25" s="128" t="s">
        <v>77</v>
      </c>
      <c r="E25" s="128" t="s">
        <v>284</v>
      </c>
      <c r="F25" s="128"/>
      <c r="G25" s="129">
        <f>G26+G28+G30+G39</f>
        <v>2803489.3300000005</v>
      </c>
    </row>
    <row r="26" spans="1:7" ht="56.25">
      <c r="A26" s="128" t="s">
        <v>247</v>
      </c>
      <c r="B26" s="127" t="s">
        <v>173</v>
      </c>
      <c r="C26" s="128" t="s">
        <v>104</v>
      </c>
      <c r="D26" s="128" t="s">
        <v>77</v>
      </c>
      <c r="E26" s="128" t="s">
        <v>284</v>
      </c>
      <c r="F26" s="128" t="s">
        <v>39</v>
      </c>
      <c r="G26" s="129">
        <f>G27</f>
        <v>2108993.43</v>
      </c>
    </row>
    <row r="27" spans="1:7" ht="22.5">
      <c r="A27" s="128" t="s">
        <v>246</v>
      </c>
      <c r="B27" s="127" t="s">
        <v>195</v>
      </c>
      <c r="C27" s="128" t="s">
        <v>104</v>
      </c>
      <c r="D27" s="128" t="s">
        <v>77</v>
      </c>
      <c r="E27" s="128" t="s">
        <v>284</v>
      </c>
      <c r="F27" s="128" t="s">
        <v>58</v>
      </c>
      <c r="G27" s="129">
        <v>2108993.43</v>
      </c>
    </row>
    <row r="28" spans="1:7" ht="22.5">
      <c r="A28" s="128" t="s">
        <v>59</v>
      </c>
      <c r="B28" s="127" t="s">
        <v>316</v>
      </c>
      <c r="C28" s="128" t="s">
        <v>104</v>
      </c>
      <c r="D28" s="128" t="s">
        <v>77</v>
      </c>
      <c r="E28" s="128" t="s">
        <v>284</v>
      </c>
      <c r="F28" s="128" t="s">
        <v>145</v>
      </c>
      <c r="G28" s="129">
        <f>G29</f>
        <v>615933.8</v>
      </c>
    </row>
    <row r="29" spans="1:7" ht="33.75">
      <c r="A29" s="128" t="s">
        <v>244</v>
      </c>
      <c r="B29" s="127" t="s">
        <v>144</v>
      </c>
      <c r="C29" s="128" t="s">
        <v>104</v>
      </c>
      <c r="D29" s="128" t="s">
        <v>77</v>
      </c>
      <c r="E29" s="128" t="s">
        <v>284</v>
      </c>
      <c r="F29" s="128" t="s">
        <v>110</v>
      </c>
      <c r="G29" s="129">
        <v>615933.8</v>
      </c>
    </row>
    <row r="30" spans="1:7" ht="12.75">
      <c r="A30" s="128" t="s">
        <v>243</v>
      </c>
      <c r="B30" s="127" t="s">
        <v>214</v>
      </c>
      <c r="C30" s="128" t="s">
        <v>104</v>
      </c>
      <c r="D30" s="128" t="s">
        <v>77</v>
      </c>
      <c r="E30" s="128" t="s">
        <v>284</v>
      </c>
      <c r="F30" s="128" t="s">
        <v>213</v>
      </c>
      <c r="G30" s="129">
        <f>SUM(G31:G32)</f>
        <v>63923.74</v>
      </c>
    </row>
    <row r="31" spans="1:7" ht="12.75">
      <c r="A31" s="128" t="s">
        <v>143</v>
      </c>
      <c r="B31" s="127" t="s">
        <v>328</v>
      </c>
      <c r="C31" s="128" t="s">
        <v>104</v>
      </c>
      <c r="D31" s="128" t="s">
        <v>77</v>
      </c>
      <c r="E31" s="128" t="s">
        <v>284</v>
      </c>
      <c r="F31" s="128" t="s">
        <v>300</v>
      </c>
      <c r="G31" s="129">
        <v>61560.74</v>
      </c>
    </row>
    <row r="32" spans="1:7" ht="10.5" customHeight="1">
      <c r="A32" s="128"/>
      <c r="B32" s="127" t="s">
        <v>365</v>
      </c>
      <c r="C32" s="128" t="s">
        <v>104</v>
      </c>
      <c r="D32" s="128" t="s">
        <v>77</v>
      </c>
      <c r="E32" s="128" t="s">
        <v>284</v>
      </c>
      <c r="F32" s="128" t="s">
        <v>366</v>
      </c>
      <c r="G32" s="129">
        <v>2363</v>
      </c>
    </row>
    <row r="33" spans="1:7" ht="67.5">
      <c r="A33" s="128"/>
      <c r="B33" s="127" t="s">
        <v>368</v>
      </c>
      <c r="C33" s="128" t="s">
        <v>104</v>
      </c>
      <c r="D33" s="128" t="s">
        <v>77</v>
      </c>
      <c r="E33" s="128" t="s">
        <v>367</v>
      </c>
      <c r="F33" s="128" t="s">
        <v>39</v>
      </c>
      <c r="G33" s="129">
        <f>G34</f>
        <v>106541.74</v>
      </c>
    </row>
    <row r="34" spans="1:7" ht="22.5">
      <c r="A34" s="128"/>
      <c r="B34" s="127" t="s">
        <v>195</v>
      </c>
      <c r="C34" s="128" t="s">
        <v>104</v>
      </c>
      <c r="D34" s="128" t="s">
        <v>77</v>
      </c>
      <c r="E34" s="128" t="s">
        <v>367</v>
      </c>
      <c r="F34" s="128" t="s">
        <v>58</v>
      </c>
      <c r="G34" s="129">
        <v>106541.74</v>
      </c>
    </row>
    <row r="35" spans="1:7" ht="22.5">
      <c r="A35" s="128" t="s">
        <v>242</v>
      </c>
      <c r="B35" s="127" t="s">
        <v>335</v>
      </c>
      <c r="C35" s="128" t="s">
        <v>104</v>
      </c>
      <c r="D35" s="128" t="s">
        <v>77</v>
      </c>
      <c r="E35" s="128" t="s">
        <v>334</v>
      </c>
      <c r="F35" s="128"/>
      <c r="G35" s="129">
        <f>G36</f>
        <v>29750</v>
      </c>
    </row>
    <row r="36" spans="1:7" ht="78.75">
      <c r="A36" s="128" t="s">
        <v>241</v>
      </c>
      <c r="B36" s="127" t="s">
        <v>245</v>
      </c>
      <c r="C36" s="128" t="s">
        <v>104</v>
      </c>
      <c r="D36" s="128" t="s">
        <v>77</v>
      </c>
      <c r="E36" s="128" t="s">
        <v>333</v>
      </c>
      <c r="F36" s="128"/>
      <c r="G36" s="129">
        <f>G37</f>
        <v>29750</v>
      </c>
    </row>
    <row r="37" spans="1:7" ht="22.5">
      <c r="A37" s="128" t="s">
        <v>240</v>
      </c>
      <c r="B37" s="127" t="s">
        <v>316</v>
      </c>
      <c r="C37" s="128" t="s">
        <v>104</v>
      </c>
      <c r="D37" s="128" t="s">
        <v>77</v>
      </c>
      <c r="E37" s="128" t="s">
        <v>333</v>
      </c>
      <c r="F37" s="128" t="s">
        <v>145</v>
      </c>
      <c r="G37" s="129">
        <f>G38</f>
        <v>29750</v>
      </c>
    </row>
    <row r="38" spans="1:7" ht="33.75">
      <c r="A38" s="128" t="s">
        <v>239</v>
      </c>
      <c r="B38" s="127" t="s">
        <v>144</v>
      </c>
      <c r="C38" s="128" t="s">
        <v>104</v>
      </c>
      <c r="D38" s="128" t="s">
        <v>77</v>
      </c>
      <c r="E38" s="128" t="s">
        <v>333</v>
      </c>
      <c r="F38" s="128" t="s">
        <v>110</v>
      </c>
      <c r="G38" s="129">
        <v>29750</v>
      </c>
    </row>
    <row r="39" spans="1:7" ht="90">
      <c r="A39" s="128"/>
      <c r="B39" s="127" t="s">
        <v>388</v>
      </c>
      <c r="C39" s="128" t="s">
        <v>104</v>
      </c>
      <c r="D39" s="128" t="s">
        <v>77</v>
      </c>
      <c r="E39" s="128" t="s">
        <v>390</v>
      </c>
      <c r="F39" s="128" t="s">
        <v>39</v>
      </c>
      <c r="G39" s="129">
        <f>G40</f>
        <v>14638.36</v>
      </c>
    </row>
    <row r="40" spans="1:7" ht="90">
      <c r="A40" s="128"/>
      <c r="B40" s="127" t="s">
        <v>388</v>
      </c>
      <c r="C40" s="128" t="s">
        <v>104</v>
      </c>
      <c r="D40" s="128" t="s">
        <v>77</v>
      </c>
      <c r="E40" s="128" t="s">
        <v>390</v>
      </c>
      <c r="F40" s="128" t="s">
        <v>58</v>
      </c>
      <c r="G40" s="129">
        <v>14638.36</v>
      </c>
    </row>
    <row r="41" spans="1:7" ht="33.75">
      <c r="A41" s="128" t="s">
        <v>238</v>
      </c>
      <c r="B41" s="127" t="s">
        <v>369</v>
      </c>
      <c r="C41" s="128" t="s">
        <v>104</v>
      </c>
      <c r="D41" s="128" t="s">
        <v>361</v>
      </c>
      <c r="E41" s="128"/>
      <c r="F41" s="128"/>
      <c r="G41" s="129">
        <v>1000</v>
      </c>
    </row>
    <row r="42" spans="1:7" ht="12.75">
      <c r="A42" s="128" t="s">
        <v>237</v>
      </c>
      <c r="B42" s="127" t="s">
        <v>313</v>
      </c>
      <c r="C42" s="128" t="s">
        <v>104</v>
      </c>
      <c r="D42" s="128" t="s">
        <v>361</v>
      </c>
      <c r="E42" s="128" t="s">
        <v>314</v>
      </c>
      <c r="F42" s="128"/>
      <c r="G42" s="129">
        <v>1000</v>
      </c>
    </row>
    <row r="43" spans="1:7" ht="22.5">
      <c r="A43" s="128" t="s">
        <v>236</v>
      </c>
      <c r="B43" s="127" t="s">
        <v>331</v>
      </c>
      <c r="C43" s="128" t="s">
        <v>104</v>
      </c>
      <c r="D43" s="128" t="s">
        <v>361</v>
      </c>
      <c r="E43" s="128" t="s">
        <v>370</v>
      </c>
      <c r="F43" s="128"/>
      <c r="G43" s="129">
        <v>1000</v>
      </c>
    </row>
    <row r="44" spans="1:7" ht="12.75">
      <c r="A44" s="128" t="s">
        <v>235</v>
      </c>
      <c r="B44" s="127" t="s">
        <v>372</v>
      </c>
      <c r="C44" s="128" t="s">
        <v>104</v>
      </c>
      <c r="D44" s="128" t="s">
        <v>361</v>
      </c>
      <c r="E44" s="128" t="s">
        <v>370</v>
      </c>
      <c r="F44" s="128" t="s">
        <v>150</v>
      </c>
      <c r="G44" s="129">
        <v>1000</v>
      </c>
    </row>
    <row r="45" spans="1:7" ht="12.75">
      <c r="A45" s="128"/>
      <c r="B45" s="127" t="s">
        <v>371</v>
      </c>
      <c r="C45" s="128" t="s">
        <v>104</v>
      </c>
      <c r="D45" s="128" t="s">
        <v>361</v>
      </c>
      <c r="E45" s="128" t="s">
        <v>370</v>
      </c>
      <c r="F45" s="128" t="s">
        <v>149</v>
      </c>
      <c r="G45" s="129">
        <v>1000</v>
      </c>
    </row>
    <row r="46" spans="1:7" ht="12.75">
      <c r="A46" s="128" t="s">
        <v>258</v>
      </c>
      <c r="B46" s="127" t="s">
        <v>92</v>
      </c>
      <c r="C46" s="128" t="s">
        <v>104</v>
      </c>
      <c r="D46" s="128" t="s">
        <v>91</v>
      </c>
      <c r="E46" s="128"/>
      <c r="F46" s="128"/>
      <c r="G46" s="129">
        <f>G47</f>
        <v>4803</v>
      </c>
    </row>
    <row r="47" spans="1:7" ht="12.75">
      <c r="A47" s="128" t="s">
        <v>231</v>
      </c>
      <c r="B47" s="127" t="s">
        <v>313</v>
      </c>
      <c r="C47" s="128" t="s">
        <v>104</v>
      </c>
      <c r="D47" s="128" t="s">
        <v>91</v>
      </c>
      <c r="E47" s="128" t="s">
        <v>314</v>
      </c>
      <c r="F47" s="128"/>
      <c r="G47" s="129">
        <f>G48</f>
        <v>4803</v>
      </c>
    </row>
    <row r="48" spans="1:7" ht="56.25">
      <c r="A48" s="128" t="s">
        <v>230</v>
      </c>
      <c r="B48" s="127" t="s">
        <v>208</v>
      </c>
      <c r="C48" s="128" t="s">
        <v>104</v>
      </c>
      <c r="D48" s="128" t="s">
        <v>91</v>
      </c>
      <c r="E48" s="128" t="s">
        <v>285</v>
      </c>
      <c r="F48" s="128"/>
      <c r="G48" s="129">
        <f>G49</f>
        <v>4803</v>
      </c>
    </row>
    <row r="49" spans="1:7" ht="22.5">
      <c r="A49" s="128" t="s">
        <v>229</v>
      </c>
      <c r="B49" s="127" t="s">
        <v>316</v>
      </c>
      <c r="C49" s="128" t="s">
        <v>104</v>
      </c>
      <c r="D49" s="128" t="s">
        <v>91</v>
      </c>
      <c r="E49" s="128" t="s">
        <v>285</v>
      </c>
      <c r="F49" s="128" t="s">
        <v>145</v>
      </c>
      <c r="G49" s="129">
        <f>G50</f>
        <v>4803</v>
      </c>
    </row>
    <row r="50" spans="1:7" ht="33.75">
      <c r="A50" s="128" t="s">
        <v>228</v>
      </c>
      <c r="B50" s="127" t="s">
        <v>144</v>
      </c>
      <c r="C50" s="128" t="s">
        <v>104</v>
      </c>
      <c r="D50" s="128" t="s">
        <v>91</v>
      </c>
      <c r="E50" s="128" t="s">
        <v>285</v>
      </c>
      <c r="F50" s="128" t="s">
        <v>110</v>
      </c>
      <c r="G50" s="129">
        <v>4803</v>
      </c>
    </row>
    <row r="51" spans="1:7" ht="12.75">
      <c r="A51" s="128" t="s">
        <v>227</v>
      </c>
      <c r="B51" s="127" t="s">
        <v>202</v>
      </c>
      <c r="C51" s="128" t="s">
        <v>104</v>
      </c>
      <c r="D51" s="128" t="s">
        <v>79</v>
      </c>
      <c r="E51" s="128"/>
      <c r="F51" s="128"/>
      <c r="G51" s="129">
        <f>G52</f>
        <v>111972.25</v>
      </c>
    </row>
    <row r="52" spans="1:7" ht="12.75">
      <c r="A52" s="128" t="s">
        <v>226</v>
      </c>
      <c r="B52" s="127" t="s">
        <v>200</v>
      </c>
      <c r="C52" s="128" t="s">
        <v>104</v>
      </c>
      <c r="D52" s="128" t="s">
        <v>81</v>
      </c>
      <c r="E52" s="128"/>
      <c r="F52" s="128"/>
      <c r="G52" s="129">
        <f>G53</f>
        <v>111972.25</v>
      </c>
    </row>
    <row r="53" spans="1:7" ht="12.75">
      <c r="A53" s="128" t="s">
        <v>225</v>
      </c>
      <c r="B53" s="127" t="s">
        <v>313</v>
      </c>
      <c r="C53" s="128" t="s">
        <v>104</v>
      </c>
      <c r="D53" s="128" t="s">
        <v>81</v>
      </c>
      <c r="E53" s="128" t="s">
        <v>314</v>
      </c>
      <c r="F53" s="128"/>
      <c r="G53" s="129">
        <f>G54</f>
        <v>111972.25</v>
      </c>
    </row>
    <row r="54" spans="1:7" ht="45">
      <c r="A54" s="128" t="s">
        <v>224</v>
      </c>
      <c r="B54" s="127" t="s">
        <v>198</v>
      </c>
      <c r="C54" s="128" t="s">
        <v>104</v>
      </c>
      <c r="D54" s="128" t="s">
        <v>81</v>
      </c>
      <c r="E54" s="128" t="s">
        <v>286</v>
      </c>
      <c r="F54" s="128"/>
      <c r="G54" s="129">
        <f>G55+G57</f>
        <v>111972.25</v>
      </c>
    </row>
    <row r="55" spans="1:7" ht="56.25">
      <c r="A55" s="128" t="s">
        <v>223</v>
      </c>
      <c r="B55" s="127" t="s">
        <v>173</v>
      </c>
      <c r="C55" s="128" t="s">
        <v>104</v>
      </c>
      <c r="D55" s="128" t="s">
        <v>81</v>
      </c>
      <c r="E55" s="128" t="s">
        <v>286</v>
      </c>
      <c r="F55" s="128" t="s">
        <v>39</v>
      </c>
      <c r="G55" s="129">
        <f>G56</f>
        <v>98693.69</v>
      </c>
    </row>
    <row r="56" spans="1:7" ht="22.5">
      <c r="A56" s="128" t="s">
        <v>222</v>
      </c>
      <c r="B56" s="127" t="s">
        <v>195</v>
      </c>
      <c r="C56" s="128" t="s">
        <v>104</v>
      </c>
      <c r="D56" s="128" t="s">
        <v>81</v>
      </c>
      <c r="E56" s="128" t="s">
        <v>286</v>
      </c>
      <c r="F56" s="128" t="s">
        <v>58</v>
      </c>
      <c r="G56" s="129">
        <v>98693.69</v>
      </c>
    </row>
    <row r="57" spans="1:7" ht="22.5">
      <c r="A57" s="128" t="s">
        <v>221</v>
      </c>
      <c r="B57" s="127" t="s">
        <v>316</v>
      </c>
      <c r="C57" s="128" t="s">
        <v>104</v>
      </c>
      <c r="D57" s="128" t="s">
        <v>81</v>
      </c>
      <c r="E57" s="128" t="s">
        <v>286</v>
      </c>
      <c r="F57" s="128" t="s">
        <v>145</v>
      </c>
      <c r="G57" s="129">
        <f>G58</f>
        <v>13278.56</v>
      </c>
    </row>
    <row r="58" spans="1:7" ht="33.75">
      <c r="A58" s="128" t="s">
        <v>220</v>
      </c>
      <c r="B58" s="127" t="s">
        <v>144</v>
      </c>
      <c r="C58" s="128" t="s">
        <v>104</v>
      </c>
      <c r="D58" s="128" t="s">
        <v>81</v>
      </c>
      <c r="E58" s="128" t="s">
        <v>286</v>
      </c>
      <c r="F58" s="128" t="s">
        <v>110</v>
      </c>
      <c r="G58" s="129">
        <v>13278.56</v>
      </c>
    </row>
    <row r="59" spans="1:7" ht="22.5">
      <c r="A59" s="128" t="s">
        <v>219</v>
      </c>
      <c r="B59" s="127" t="s">
        <v>187</v>
      </c>
      <c r="C59" s="128" t="s">
        <v>104</v>
      </c>
      <c r="D59" s="128" t="s">
        <v>83</v>
      </c>
      <c r="E59" s="128"/>
      <c r="F59" s="128"/>
      <c r="G59" s="129">
        <f>G60</f>
        <v>227545.44999999998</v>
      </c>
    </row>
    <row r="60" spans="1:7" ht="12.75">
      <c r="A60" s="128" t="s">
        <v>218</v>
      </c>
      <c r="B60" s="127" t="s">
        <v>105</v>
      </c>
      <c r="C60" s="128" t="s">
        <v>104</v>
      </c>
      <c r="D60" s="128" t="s">
        <v>106</v>
      </c>
      <c r="E60" s="128"/>
      <c r="F60" s="128"/>
      <c r="G60" s="129">
        <f>G61</f>
        <v>227545.44999999998</v>
      </c>
    </row>
    <row r="61" spans="1:7" ht="45">
      <c r="A61" s="128" t="s">
        <v>217</v>
      </c>
      <c r="B61" s="127" t="s">
        <v>317</v>
      </c>
      <c r="C61" s="128" t="s">
        <v>104</v>
      </c>
      <c r="D61" s="128" t="s">
        <v>106</v>
      </c>
      <c r="E61" s="128" t="s">
        <v>303</v>
      </c>
      <c r="F61" s="128"/>
      <c r="G61" s="129">
        <f>G62</f>
        <v>227545.44999999998</v>
      </c>
    </row>
    <row r="62" spans="1:7" ht="33.75">
      <c r="A62" s="128" t="s">
        <v>215</v>
      </c>
      <c r="B62" s="127" t="s">
        <v>318</v>
      </c>
      <c r="C62" s="128" t="s">
        <v>104</v>
      </c>
      <c r="D62" s="128" t="s">
        <v>106</v>
      </c>
      <c r="E62" s="128" t="s">
        <v>304</v>
      </c>
      <c r="F62" s="128"/>
      <c r="G62" s="129">
        <f>G63+G68+G73</f>
        <v>227545.44999999998</v>
      </c>
    </row>
    <row r="63" spans="1:7" ht="101.25">
      <c r="A63" s="128" t="s">
        <v>212</v>
      </c>
      <c r="B63" s="136" t="s">
        <v>154</v>
      </c>
      <c r="C63" s="128" t="s">
        <v>104</v>
      </c>
      <c r="D63" s="128" t="s">
        <v>106</v>
      </c>
      <c r="E63" s="128" t="s">
        <v>287</v>
      </c>
      <c r="F63" s="128"/>
      <c r="G63" s="129">
        <f>G64+G66</f>
        <v>183892.44999999998</v>
      </c>
    </row>
    <row r="64" spans="1:7" ht="56.25">
      <c r="A64" s="128" t="s">
        <v>211</v>
      </c>
      <c r="B64" s="127" t="s">
        <v>173</v>
      </c>
      <c r="C64" s="128" t="s">
        <v>104</v>
      </c>
      <c r="D64" s="128" t="s">
        <v>106</v>
      </c>
      <c r="E64" s="128" t="s">
        <v>287</v>
      </c>
      <c r="F64" s="128" t="s">
        <v>39</v>
      </c>
      <c r="G64" s="129">
        <f>G65</f>
        <v>153875.65</v>
      </c>
    </row>
    <row r="65" spans="1:7" ht="22.5">
      <c r="A65" s="128" t="s">
        <v>210</v>
      </c>
      <c r="B65" s="127" t="s">
        <v>171</v>
      </c>
      <c r="C65" s="128" t="s">
        <v>104</v>
      </c>
      <c r="D65" s="128" t="s">
        <v>106</v>
      </c>
      <c r="E65" s="128" t="s">
        <v>287</v>
      </c>
      <c r="F65" s="128" t="s">
        <v>35</v>
      </c>
      <c r="G65" s="129">
        <v>153875.65</v>
      </c>
    </row>
    <row r="66" spans="1:7" ht="22.5">
      <c r="A66" s="128"/>
      <c r="B66" s="127" t="s">
        <v>316</v>
      </c>
      <c r="C66" s="128" t="s">
        <v>104</v>
      </c>
      <c r="D66" s="128" t="s">
        <v>106</v>
      </c>
      <c r="E66" s="128" t="s">
        <v>287</v>
      </c>
      <c r="F66" s="128" t="s">
        <v>145</v>
      </c>
      <c r="G66" s="129">
        <f>G67</f>
        <v>30016.8</v>
      </c>
    </row>
    <row r="67" spans="1:7" ht="33.75">
      <c r="A67" s="128"/>
      <c r="B67" s="127" t="s">
        <v>144</v>
      </c>
      <c r="C67" s="128" t="s">
        <v>104</v>
      </c>
      <c r="D67" s="128" t="s">
        <v>106</v>
      </c>
      <c r="E67" s="128" t="s">
        <v>287</v>
      </c>
      <c r="F67" s="128" t="s">
        <v>110</v>
      </c>
      <c r="G67" s="129">
        <v>30016.8</v>
      </c>
    </row>
    <row r="68" spans="1:7" ht="24" customHeight="1">
      <c r="A68" s="128"/>
      <c r="B68" s="127" t="s">
        <v>342</v>
      </c>
      <c r="C68" s="128" t="s">
        <v>104</v>
      </c>
      <c r="D68" s="128" t="s">
        <v>106</v>
      </c>
      <c r="E68" s="128" t="s">
        <v>343</v>
      </c>
      <c r="F68" s="128"/>
      <c r="G68" s="129">
        <f>G69+G71</f>
        <v>41574</v>
      </c>
    </row>
    <row r="69" spans="1:7" ht="22.5">
      <c r="A69" s="128"/>
      <c r="B69" s="127" t="s">
        <v>316</v>
      </c>
      <c r="C69" s="128" t="s">
        <v>104</v>
      </c>
      <c r="D69" s="128" t="s">
        <v>106</v>
      </c>
      <c r="E69" s="128" t="s">
        <v>343</v>
      </c>
      <c r="F69" s="128" t="s">
        <v>145</v>
      </c>
      <c r="G69" s="129">
        <f>G70</f>
        <v>27903</v>
      </c>
    </row>
    <row r="70" spans="1:7" ht="33.75">
      <c r="A70" s="128"/>
      <c r="B70" s="127" t="s">
        <v>144</v>
      </c>
      <c r="C70" s="128" t="s">
        <v>104</v>
      </c>
      <c r="D70" s="128" t="s">
        <v>106</v>
      </c>
      <c r="E70" s="128" t="s">
        <v>343</v>
      </c>
      <c r="F70" s="128" t="s">
        <v>110</v>
      </c>
      <c r="G70" s="129">
        <v>27903</v>
      </c>
    </row>
    <row r="71" spans="1:7" ht="15" customHeight="1">
      <c r="A71" s="128"/>
      <c r="B71" s="127" t="s">
        <v>344</v>
      </c>
      <c r="C71" s="128" t="s">
        <v>104</v>
      </c>
      <c r="D71" s="128" t="s">
        <v>106</v>
      </c>
      <c r="E71" s="128" t="s">
        <v>343</v>
      </c>
      <c r="F71" s="128" t="s">
        <v>345</v>
      </c>
      <c r="G71" s="129">
        <f>G72</f>
        <v>13671</v>
      </c>
    </row>
    <row r="72" spans="1:7" ht="12.75">
      <c r="A72" s="137"/>
      <c r="B72" s="127" t="s">
        <v>346</v>
      </c>
      <c r="C72" s="128" t="s">
        <v>104</v>
      </c>
      <c r="D72" s="128" t="s">
        <v>106</v>
      </c>
      <c r="E72" s="128" t="s">
        <v>343</v>
      </c>
      <c r="F72" s="128" t="s">
        <v>347</v>
      </c>
      <c r="G72" s="129">
        <v>13671</v>
      </c>
    </row>
    <row r="73" spans="1:7" ht="33.75">
      <c r="A73" s="128"/>
      <c r="B73" s="127" t="s">
        <v>348</v>
      </c>
      <c r="C73" s="128" t="s">
        <v>104</v>
      </c>
      <c r="D73" s="128" t="s">
        <v>106</v>
      </c>
      <c r="E73" s="128" t="s">
        <v>349</v>
      </c>
      <c r="F73" s="128"/>
      <c r="G73" s="129">
        <f>G74</f>
        <v>2079</v>
      </c>
    </row>
    <row r="74" spans="1:7" ht="13.5" customHeight="1">
      <c r="A74" s="128"/>
      <c r="B74" s="127" t="s">
        <v>350</v>
      </c>
      <c r="C74" s="128" t="s">
        <v>104</v>
      </c>
      <c r="D74" s="128" t="s">
        <v>106</v>
      </c>
      <c r="E74" s="128" t="s">
        <v>349</v>
      </c>
      <c r="F74" s="128" t="s">
        <v>145</v>
      </c>
      <c r="G74" s="129">
        <f>G75</f>
        <v>2079</v>
      </c>
    </row>
    <row r="75" spans="1:7" ht="12.75">
      <c r="A75" s="128"/>
      <c r="B75" s="127" t="s">
        <v>346</v>
      </c>
      <c r="C75" s="128" t="s">
        <v>104</v>
      </c>
      <c r="D75" s="128" t="s">
        <v>106</v>
      </c>
      <c r="E75" s="128" t="s">
        <v>349</v>
      </c>
      <c r="F75" s="128" t="s">
        <v>110</v>
      </c>
      <c r="G75" s="129">
        <v>2079</v>
      </c>
    </row>
    <row r="76" spans="1:7" ht="12.75">
      <c r="A76" s="128" t="s">
        <v>201</v>
      </c>
      <c r="B76" s="127" t="s">
        <v>163</v>
      </c>
      <c r="C76" s="128" t="s">
        <v>104</v>
      </c>
      <c r="D76" s="128" t="s">
        <v>94</v>
      </c>
      <c r="E76" s="128"/>
      <c r="F76" s="128"/>
      <c r="G76" s="129">
        <f>G77</f>
        <v>1533131.6300000001</v>
      </c>
    </row>
    <row r="77" spans="1:7" ht="12.75">
      <c r="A77" s="128" t="s">
        <v>199</v>
      </c>
      <c r="B77" s="127" t="s">
        <v>95</v>
      </c>
      <c r="C77" s="128" t="s">
        <v>104</v>
      </c>
      <c r="D77" s="128" t="s">
        <v>96</v>
      </c>
      <c r="E77" s="128"/>
      <c r="F77" s="128"/>
      <c r="G77" s="129">
        <f>G78+G86</f>
        <v>1533131.6300000001</v>
      </c>
    </row>
    <row r="78" spans="1:7" ht="22.5">
      <c r="A78" s="128" t="s">
        <v>197</v>
      </c>
      <c r="B78" s="127" t="s">
        <v>319</v>
      </c>
      <c r="C78" s="128" t="s">
        <v>104</v>
      </c>
      <c r="D78" s="128" t="s">
        <v>96</v>
      </c>
      <c r="E78" s="128" t="s">
        <v>302</v>
      </c>
      <c r="F78" s="128"/>
      <c r="G78" s="129">
        <f>G79</f>
        <v>1197333.37</v>
      </c>
    </row>
    <row r="79" spans="1:7" ht="33.75">
      <c r="A79" s="128" t="s">
        <v>196</v>
      </c>
      <c r="B79" s="127" t="s">
        <v>320</v>
      </c>
      <c r="C79" s="128" t="s">
        <v>104</v>
      </c>
      <c r="D79" s="128" t="s">
        <v>96</v>
      </c>
      <c r="E79" s="128" t="s">
        <v>321</v>
      </c>
      <c r="F79" s="128"/>
      <c r="G79" s="129">
        <f>G80+G84+G88+G91+G94</f>
        <v>1197333.37</v>
      </c>
    </row>
    <row r="80" spans="1:7" ht="96" customHeight="1">
      <c r="A80" s="128" t="s">
        <v>194</v>
      </c>
      <c r="B80" s="136" t="s">
        <v>158</v>
      </c>
      <c r="C80" s="128" t="s">
        <v>104</v>
      </c>
      <c r="D80" s="128" t="s">
        <v>96</v>
      </c>
      <c r="E80" s="128" t="s">
        <v>288</v>
      </c>
      <c r="F80" s="128"/>
      <c r="G80" s="129">
        <f>G81</f>
        <v>190185.44</v>
      </c>
    </row>
    <row r="81" spans="1:7" ht="22.5">
      <c r="A81" s="128" t="s">
        <v>193</v>
      </c>
      <c r="B81" s="127" t="s">
        <v>316</v>
      </c>
      <c r="C81" s="128" t="s">
        <v>104</v>
      </c>
      <c r="D81" s="128" t="s">
        <v>96</v>
      </c>
      <c r="E81" s="128" t="s">
        <v>288</v>
      </c>
      <c r="F81" s="128" t="s">
        <v>145</v>
      </c>
      <c r="G81" s="129">
        <f>G82</f>
        <v>190185.44</v>
      </c>
    </row>
    <row r="82" spans="1:7" ht="33.75">
      <c r="A82" s="128" t="s">
        <v>192</v>
      </c>
      <c r="B82" s="127" t="s">
        <v>144</v>
      </c>
      <c r="C82" s="128" t="s">
        <v>104</v>
      </c>
      <c r="D82" s="128" t="s">
        <v>96</v>
      </c>
      <c r="E82" s="128" t="s">
        <v>288</v>
      </c>
      <c r="F82" s="128" t="s">
        <v>110</v>
      </c>
      <c r="G82" s="129">
        <v>190185.44</v>
      </c>
    </row>
    <row r="83" spans="1:7" ht="50.25" customHeight="1">
      <c r="A83" s="128"/>
      <c r="B83" s="127" t="s">
        <v>373</v>
      </c>
      <c r="C83" s="128" t="s">
        <v>104</v>
      </c>
      <c r="D83" s="128" t="s">
        <v>96</v>
      </c>
      <c r="E83" s="128" t="s">
        <v>374</v>
      </c>
      <c r="F83" s="128"/>
      <c r="G83" s="129">
        <f>G86+G84</f>
        <v>952192.1900000001</v>
      </c>
    </row>
    <row r="84" spans="1:7" ht="22.5" customHeight="1">
      <c r="A84" s="128"/>
      <c r="B84" s="127" t="s">
        <v>316</v>
      </c>
      <c r="C84" s="128" t="s">
        <v>104</v>
      </c>
      <c r="D84" s="128" t="s">
        <v>96</v>
      </c>
      <c r="E84" s="128" t="s">
        <v>391</v>
      </c>
      <c r="F84" s="128" t="s">
        <v>145</v>
      </c>
      <c r="G84" s="129">
        <f>G85</f>
        <v>616393.93</v>
      </c>
    </row>
    <row r="85" spans="1:7" ht="36.75" customHeight="1">
      <c r="A85" s="128"/>
      <c r="B85" s="127" t="s">
        <v>144</v>
      </c>
      <c r="C85" s="128" t="s">
        <v>104</v>
      </c>
      <c r="D85" s="128" t="s">
        <v>96</v>
      </c>
      <c r="E85" s="128" t="s">
        <v>391</v>
      </c>
      <c r="F85" s="128" t="s">
        <v>110</v>
      </c>
      <c r="G85" s="129">
        <v>616393.93</v>
      </c>
    </row>
    <row r="86" spans="1:7" ht="10.5" customHeight="1">
      <c r="A86" s="128"/>
      <c r="B86" s="127" t="s">
        <v>151</v>
      </c>
      <c r="C86" s="128" t="s">
        <v>104</v>
      </c>
      <c r="D86" s="128" t="s">
        <v>96</v>
      </c>
      <c r="E86" s="128" t="s">
        <v>374</v>
      </c>
      <c r="F86" s="128" t="s">
        <v>150</v>
      </c>
      <c r="G86" s="129">
        <f>G87</f>
        <v>335798.26</v>
      </c>
    </row>
    <row r="87" spans="1:7" ht="12.75">
      <c r="A87" s="128"/>
      <c r="B87" s="127" t="s">
        <v>65</v>
      </c>
      <c r="C87" s="128" t="s">
        <v>104</v>
      </c>
      <c r="D87" s="128" t="s">
        <v>96</v>
      </c>
      <c r="E87" s="128" t="s">
        <v>374</v>
      </c>
      <c r="F87" s="128" t="s">
        <v>149</v>
      </c>
      <c r="G87" s="129">
        <v>335798.26</v>
      </c>
    </row>
    <row r="88" spans="1:7" ht="45">
      <c r="A88" s="128"/>
      <c r="B88" s="127" t="s">
        <v>351</v>
      </c>
      <c r="C88" s="128" t="s">
        <v>104</v>
      </c>
      <c r="D88" s="128" t="s">
        <v>96</v>
      </c>
      <c r="E88" s="128" t="s">
        <v>352</v>
      </c>
      <c r="F88" s="128"/>
      <c r="G88" s="129">
        <f>G89</f>
        <v>346824</v>
      </c>
    </row>
    <row r="89" spans="1:7" ht="22.5">
      <c r="A89" s="128"/>
      <c r="B89" s="127" t="s">
        <v>316</v>
      </c>
      <c r="C89" s="128" t="s">
        <v>104</v>
      </c>
      <c r="D89" s="128" t="s">
        <v>96</v>
      </c>
      <c r="E89" s="128" t="s">
        <v>352</v>
      </c>
      <c r="F89" s="128" t="s">
        <v>145</v>
      </c>
      <c r="G89" s="129">
        <f>G90</f>
        <v>346824</v>
      </c>
    </row>
    <row r="90" spans="1:7" ht="33.75">
      <c r="A90" s="128"/>
      <c r="B90" s="127" t="s">
        <v>144</v>
      </c>
      <c r="C90" s="128" t="s">
        <v>104</v>
      </c>
      <c r="D90" s="128" t="s">
        <v>96</v>
      </c>
      <c r="E90" s="128" t="s">
        <v>352</v>
      </c>
      <c r="F90" s="128" t="s">
        <v>110</v>
      </c>
      <c r="G90" s="129">
        <v>346824</v>
      </c>
    </row>
    <row r="91" spans="1:7" ht="33.75">
      <c r="A91" s="128"/>
      <c r="B91" s="127" t="s">
        <v>353</v>
      </c>
      <c r="C91" s="128" t="s">
        <v>104</v>
      </c>
      <c r="D91" s="128" t="s">
        <v>96</v>
      </c>
      <c r="E91" s="128" t="s">
        <v>354</v>
      </c>
      <c r="F91" s="128"/>
      <c r="G91" s="129">
        <f>G92</f>
        <v>4162</v>
      </c>
    </row>
    <row r="92" spans="1:7" ht="22.5">
      <c r="A92" s="128"/>
      <c r="B92" s="127" t="s">
        <v>316</v>
      </c>
      <c r="C92" s="128" t="s">
        <v>104</v>
      </c>
      <c r="D92" s="128" t="s">
        <v>96</v>
      </c>
      <c r="E92" s="128" t="s">
        <v>354</v>
      </c>
      <c r="F92" s="128" t="s">
        <v>145</v>
      </c>
      <c r="G92" s="129">
        <f>G93</f>
        <v>4162</v>
      </c>
    </row>
    <row r="93" spans="1:7" ht="33.75">
      <c r="A93" s="128"/>
      <c r="B93" s="127" t="s">
        <v>144</v>
      </c>
      <c r="C93" s="128" t="s">
        <v>104</v>
      </c>
      <c r="D93" s="128" t="s">
        <v>96</v>
      </c>
      <c r="E93" s="128" t="s">
        <v>354</v>
      </c>
      <c r="F93" s="128" t="s">
        <v>110</v>
      </c>
      <c r="G93" s="129">
        <v>4162</v>
      </c>
    </row>
    <row r="94" spans="1:7" ht="12.75">
      <c r="A94" s="128"/>
      <c r="B94" s="127" t="s">
        <v>95</v>
      </c>
      <c r="C94" s="128" t="s">
        <v>104</v>
      </c>
      <c r="D94" s="128" t="s">
        <v>96</v>
      </c>
      <c r="E94" s="128" t="s">
        <v>393</v>
      </c>
      <c r="F94" s="128" t="s">
        <v>145</v>
      </c>
      <c r="G94" s="129">
        <f>G95</f>
        <v>39768</v>
      </c>
    </row>
    <row r="95" spans="1:7" ht="33.75">
      <c r="A95" s="128"/>
      <c r="B95" s="127" t="s">
        <v>392</v>
      </c>
      <c r="C95" s="128" t="s">
        <v>104</v>
      </c>
      <c r="D95" s="128" t="s">
        <v>96</v>
      </c>
      <c r="E95" s="128" t="s">
        <v>393</v>
      </c>
      <c r="F95" s="128" t="s">
        <v>110</v>
      </c>
      <c r="G95" s="129">
        <v>39768</v>
      </c>
    </row>
    <row r="96" spans="1:7" ht="12.75">
      <c r="A96" s="128" t="s">
        <v>191</v>
      </c>
      <c r="B96" s="127" t="s">
        <v>156</v>
      </c>
      <c r="C96" s="128" t="s">
        <v>104</v>
      </c>
      <c r="D96" s="128" t="s">
        <v>85</v>
      </c>
      <c r="E96" s="128"/>
      <c r="F96" s="128"/>
      <c r="G96" s="129">
        <f>G97+G109</f>
        <v>1960658.67</v>
      </c>
    </row>
    <row r="97" spans="1:7" ht="12.75">
      <c r="A97" s="128" t="s">
        <v>190</v>
      </c>
      <c r="B97" s="127" t="s">
        <v>97</v>
      </c>
      <c r="C97" s="128" t="s">
        <v>104</v>
      </c>
      <c r="D97" s="128" t="s">
        <v>86</v>
      </c>
      <c r="E97" s="128"/>
      <c r="F97" s="128"/>
      <c r="G97" s="129">
        <f>G98+G103+G107</f>
        <v>1943474.0999999999</v>
      </c>
    </row>
    <row r="98" spans="1:7" ht="22.5">
      <c r="A98" s="128" t="s">
        <v>189</v>
      </c>
      <c r="B98" s="127" t="s">
        <v>319</v>
      </c>
      <c r="C98" s="128" t="s">
        <v>104</v>
      </c>
      <c r="D98" s="128" t="s">
        <v>86</v>
      </c>
      <c r="E98" s="128" t="s">
        <v>302</v>
      </c>
      <c r="F98" s="128"/>
      <c r="G98" s="129">
        <f>G100</f>
        <v>1383690.9</v>
      </c>
    </row>
    <row r="99" spans="1:7" ht="33.75">
      <c r="A99" s="128" t="s">
        <v>188</v>
      </c>
      <c r="B99" s="127" t="s">
        <v>322</v>
      </c>
      <c r="C99" s="128" t="s">
        <v>104</v>
      </c>
      <c r="D99" s="128" t="s">
        <v>86</v>
      </c>
      <c r="E99" s="128" t="s">
        <v>301</v>
      </c>
      <c r="F99" s="128"/>
      <c r="G99" s="129">
        <f>G100</f>
        <v>1383690.9</v>
      </c>
    </row>
    <row r="100" spans="1:7" ht="67.5">
      <c r="A100" s="128" t="s">
        <v>186</v>
      </c>
      <c r="B100" s="127" t="s">
        <v>155</v>
      </c>
      <c r="C100" s="128" t="s">
        <v>104</v>
      </c>
      <c r="D100" s="128" t="s">
        <v>86</v>
      </c>
      <c r="E100" s="128" t="s">
        <v>289</v>
      </c>
      <c r="F100" s="128"/>
      <c r="G100" s="129">
        <f>G101</f>
        <v>1383690.9</v>
      </c>
    </row>
    <row r="101" spans="1:7" ht="22.5">
      <c r="A101" s="128" t="s">
        <v>185</v>
      </c>
      <c r="B101" s="127" t="s">
        <v>316</v>
      </c>
      <c r="C101" s="128" t="s">
        <v>104</v>
      </c>
      <c r="D101" s="128" t="s">
        <v>86</v>
      </c>
      <c r="E101" s="128" t="s">
        <v>289</v>
      </c>
      <c r="F101" s="128" t="s">
        <v>145</v>
      </c>
      <c r="G101" s="129">
        <f>G102</f>
        <v>1383690.9</v>
      </c>
    </row>
    <row r="102" spans="1:7" ht="33.75">
      <c r="A102" s="128" t="s">
        <v>184</v>
      </c>
      <c r="B102" s="127" t="s">
        <v>144</v>
      </c>
      <c r="C102" s="128" t="s">
        <v>104</v>
      </c>
      <c r="D102" s="128" t="s">
        <v>86</v>
      </c>
      <c r="E102" s="128" t="s">
        <v>289</v>
      </c>
      <c r="F102" s="128" t="s">
        <v>110</v>
      </c>
      <c r="G102" s="129">
        <v>1383690.9</v>
      </c>
    </row>
    <row r="103" spans="1:7" ht="22.5">
      <c r="A103" s="128" t="s">
        <v>183</v>
      </c>
      <c r="B103" s="127" t="s">
        <v>329</v>
      </c>
      <c r="C103" s="128" t="s">
        <v>104</v>
      </c>
      <c r="D103" s="128" t="s">
        <v>86</v>
      </c>
      <c r="E103" s="128" t="s">
        <v>377</v>
      </c>
      <c r="F103" s="128"/>
      <c r="G103" s="129">
        <f>G104</f>
        <v>5989.2</v>
      </c>
    </row>
    <row r="104" spans="1:7" ht="56.25">
      <c r="A104" s="128" t="s">
        <v>182</v>
      </c>
      <c r="B104" s="127" t="s">
        <v>330</v>
      </c>
      <c r="C104" s="128" t="s">
        <v>104</v>
      </c>
      <c r="D104" s="128" t="s">
        <v>86</v>
      </c>
      <c r="E104" s="128" t="s">
        <v>377</v>
      </c>
      <c r="F104" s="128"/>
      <c r="G104" s="129">
        <f>G105</f>
        <v>5989.2</v>
      </c>
    </row>
    <row r="105" spans="1:7" ht="22.5">
      <c r="A105" s="128" t="s">
        <v>181</v>
      </c>
      <c r="B105" s="127" t="s">
        <v>316</v>
      </c>
      <c r="C105" s="128" t="s">
        <v>104</v>
      </c>
      <c r="D105" s="128" t="s">
        <v>86</v>
      </c>
      <c r="E105" s="128" t="s">
        <v>377</v>
      </c>
      <c r="F105" s="128" t="s">
        <v>145</v>
      </c>
      <c r="G105" s="129">
        <f>G106</f>
        <v>5989.2</v>
      </c>
    </row>
    <row r="106" spans="1:7" ht="33.75">
      <c r="A106" s="128" t="s">
        <v>180</v>
      </c>
      <c r="B106" s="127" t="s">
        <v>144</v>
      </c>
      <c r="C106" s="128" t="s">
        <v>104</v>
      </c>
      <c r="D106" s="128" t="s">
        <v>86</v>
      </c>
      <c r="E106" s="128" t="s">
        <v>377</v>
      </c>
      <c r="F106" s="128" t="s">
        <v>110</v>
      </c>
      <c r="G106" s="129">
        <v>5989.2</v>
      </c>
    </row>
    <row r="107" spans="1:7" ht="22.5">
      <c r="A107" s="128"/>
      <c r="B107" s="127" t="s">
        <v>316</v>
      </c>
      <c r="C107" s="128" t="s">
        <v>104</v>
      </c>
      <c r="D107" s="128" t="s">
        <v>86</v>
      </c>
      <c r="E107" s="128" t="s">
        <v>394</v>
      </c>
      <c r="F107" s="128" t="s">
        <v>145</v>
      </c>
      <c r="G107" s="129">
        <f>G108</f>
        <v>553794</v>
      </c>
    </row>
    <row r="108" spans="1:7" ht="33.75">
      <c r="A108" s="128"/>
      <c r="B108" s="127" t="s">
        <v>144</v>
      </c>
      <c r="C108" s="128" t="s">
        <v>104</v>
      </c>
      <c r="D108" s="128" t="s">
        <v>86</v>
      </c>
      <c r="E108" s="128" t="s">
        <v>394</v>
      </c>
      <c r="F108" s="128" t="s">
        <v>110</v>
      </c>
      <c r="G108" s="129">
        <v>553794</v>
      </c>
    </row>
    <row r="109" spans="1:7" ht="22.5">
      <c r="A109" s="128" t="s">
        <v>179</v>
      </c>
      <c r="B109" s="127" t="s">
        <v>98</v>
      </c>
      <c r="C109" s="128" t="s">
        <v>104</v>
      </c>
      <c r="D109" s="128" t="s">
        <v>99</v>
      </c>
      <c r="E109" s="128"/>
      <c r="F109" s="128"/>
      <c r="G109" s="129">
        <f>G110</f>
        <v>17184.57</v>
      </c>
    </row>
    <row r="110" spans="1:7" ht="12.75">
      <c r="A110" s="128" t="s">
        <v>178</v>
      </c>
      <c r="B110" s="127" t="s">
        <v>313</v>
      </c>
      <c r="C110" s="128" t="s">
        <v>104</v>
      </c>
      <c r="D110" s="128" t="s">
        <v>99</v>
      </c>
      <c r="E110" s="128" t="s">
        <v>314</v>
      </c>
      <c r="F110" s="128"/>
      <c r="G110" s="129">
        <f>G111</f>
        <v>17184.57</v>
      </c>
    </row>
    <row r="111" spans="1:7" ht="78.75">
      <c r="A111" s="128" t="s">
        <v>177</v>
      </c>
      <c r="B111" s="136" t="s">
        <v>153</v>
      </c>
      <c r="C111" s="128" t="s">
        <v>104</v>
      </c>
      <c r="D111" s="128" t="s">
        <v>99</v>
      </c>
      <c r="E111" s="128" t="s">
        <v>290</v>
      </c>
      <c r="F111" s="128"/>
      <c r="G111" s="129">
        <f>G112</f>
        <v>17184.57</v>
      </c>
    </row>
    <row r="112" spans="1:7" ht="12.75">
      <c r="A112" s="128" t="s">
        <v>176</v>
      </c>
      <c r="B112" s="127" t="s">
        <v>151</v>
      </c>
      <c r="C112" s="128" t="s">
        <v>104</v>
      </c>
      <c r="D112" s="128" t="s">
        <v>99</v>
      </c>
      <c r="E112" s="128" t="s">
        <v>290</v>
      </c>
      <c r="F112" s="128" t="s">
        <v>150</v>
      </c>
      <c r="G112" s="129">
        <f>G113</f>
        <v>17184.57</v>
      </c>
    </row>
    <row r="113" spans="1:7" ht="12.75">
      <c r="A113" s="128" t="s">
        <v>175</v>
      </c>
      <c r="B113" s="127" t="s">
        <v>65</v>
      </c>
      <c r="C113" s="128" t="s">
        <v>104</v>
      </c>
      <c r="D113" s="128" t="s">
        <v>99</v>
      </c>
      <c r="E113" s="128" t="s">
        <v>290</v>
      </c>
      <c r="F113" s="128" t="s">
        <v>149</v>
      </c>
      <c r="G113" s="129">
        <v>17184.57</v>
      </c>
    </row>
    <row r="114" spans="1:7" ht="12.75">
      <c r="A114" s="128" t="s">
        <v>174</v>
      </c>
      <c r="B114" s="127" t="s">
        <v>152</v>
      </c>
      <c r="C114" s="128" t="s">
        <v>104</v>
      </c>
      <c r="D114" s="128" t="s">
        <v>87</v>
      </c>
      <c r="E114" s="128"/>
      <c r="F114" s="128"/>
      <c r="G114" s="129">
        <f>G115+G122</f>
        <v>2935665.4599999995</v>
      </c>
    </row>
    <row r="115" spans="1:7" ht="12.75">
      <c r="A115" s="128" t="s">
        <v>172</v>
      </c>
      <c r="B115" s="127" t="s">
        <v>88</v>
      </c>
      <c r="C115" s="128" t="s">
        <v>104</v>
      </c>
      <c r="D115" s="128" t="s">
        <v>89</v>
      </c>
      <c r="E115" s="128"/>
      <c r="F115" s="128"/>
      <c r="G115" s="129">
        <f>G116</f>
        <v>2796474.5999999996</v>
      </c>
    </row>
    <row r="116" spans="1:7" ht="12.75">
      <c r="A116" s="128" t="s">
        <v>170</v>
      </c>
      <c r="B116" s="127" t="s">
        <v>313</v>
      </c>
      <c r="C116" s="128" t="s">
        <v>104</v>
      </c>
      <c r="D116" s="128" t="s">
        <v>89</v>
      </c>
      <c r="E116" s="128" t="s">
        <v>314</v>
      </c>
      <c r="F116" s="128"/>
      <c r="G116" s="129">
        <f>G117+G120+G124</f>
        <v>2796474.5999999996</v>
      </c>
    </row>
    <row r="117" spans="1:7" ht="12.75">
      <c r="A117" s="128" t="s">
        <v>169</v>
      </c>
      <c r="B117" s="127" t="s">
        <v>323</v>
      </c>
      <c r="C117" s="128" t="s">
        <v>104</v>
      </c>
      <c r="D117" s="128" t="s">
        <v>89</v>
      </c>
      <c r="E117" s="128" t="s">
        <v>324</v>
      </c>
      <c r="F117" s="128"/>
      <c r="G117" s="129">
        <f>G118</f>
        <v>213496.76</v>
      </c>
    </row>
    <row r="118" spans="1:7" ht="22.5">
      <c r="A118" s="128" t="s">
        <v>168</v>
      </c>
      <c r="B118" s="127" t="s">
        <v>316</v>
      </c>
      <c r="C118" s="128" t="s">
        <v>104</v>
      </c>
      <c r="D118" s="128" t="s">
        <v>89</v>
      </c>
      <c r="E118" s="128" t="s">
        <v>324</v>
      </c>
      <c r="F118" s="128" t="s">
        <v>145</v>
      </c>
      <c r="G118" s="129">
        <f>G119</f>
        <v>213496.76</v>
      </c>
    </row>
    <row r="119" spans="1:7" ht="33.75">
      <c r="A119" s="128" t="s">
        <v>167</v>
      </c>
      <c r="B119" s="127" t="s">
        <v>144</v>
      </c>
      <c r="C119" s="128" t="s">
        <v>104</v>
      </c>
      <c r="D119" s="128" t="s">
        <v>89</v>
      </c>
      <c r="E119" s="128" t="s">
        <v>324</v>
      </c>
      <c r="F119" s="128" t="s">
        <v>110</v>
      </c>
      <c r="G119" s="129">
        <v>213496.76</v>
      </c>
    </row>
    <row r="120" spans="1:7" ht="12.75">
      <c r="A120" s="128" t="s">
        <v>166</v>
      </c>
      <c r="B120" s="127" t="s">
        <v>151</v>
      </c>
      <c r="C120" s="128" t="s">
        <v>104</v>
      </c>
      <c r="D120" s="128" t="s">
        <v>89</v>
      </c>
      <c r="E120" s="128" t="s">
        <v>375</v>
      </c>
      <c r="F120" s="128" t="s">
        <v>150</v>
      </c>
      <c r="G120" s="129">
        <f>G121</f>
        <v>302117.58</v>
      </c>
    </row>
    <row r="121" spans="1:7" ht="12.75">
      <c r="A121" s="128" t="s">
        <v>165</v>
      </c>
      <c r="B121" s="127" t="s">
        <v>65</v>
      </c>
      <c r="C121" s="128" t="s">
        <v>104</v>
      </c>
      <c r="D121" s="128" t="s">
        <v>89</v>
      </c>
      <c r="E121" s="128" t="s">
        <v>375</v>
      </c>
      <c r="F121" s="128" t="s">
        <v>149</v>
      </c>
      <c r="G121" s="129">
        <v>302117.58</v>
      </c>
    </row>
    <row r="122" spans="1:7" ht="12.75">
      <c r="A122" s="128"/>
      <c r="B122" s="127" t="s">
        <v>151</v>
      </c>
      <c r="C122" s="128" t="s">
        <v>104</v>
      </c>
      <c r="D122" s="128" t="s">
        <v>363</v>
      </c>
      <c r="E122" s="128" t="s">
        <v>376</v>
      </c>
      <c r="F122" s="128" t="s">
        <v>150</v>
      </c>
      <c r="G122" s="129">
        <f>G123</f>
        <v>139190.86</v>
      </c>
    </row>
    <row r="123" spans="1:7" ht="12.75">
      <c r="A123" s="128"/>
      <c r="B123" s="127" t="s">
        <v>65</v>
      </c>
      <c r="C123" s="128" t="s">
        <v>104</v>
      </c>
      <c r="D123" s="128" t="s">
        <v>363</v>
      </c>
      <c r="E123" s="128" t="s">
        <v>376</v>
      </c>
      <c r="F123" s="128" t="s">
        <v>149</v>
      </c>
      <c r="G123" s="129">
        <v>139190.86</v>
      </c>
    </row>
    <row r="124" spans="1:7" ht="12.75">
      <c r="A124" s="128"/>
      <c r="B124" s="127" t="s">
        <v>151</v>
      </c>
      <c r="C124" s="128" t="s">
        <v>104</v>
      </c>
      <c r="D124" s="128" t="s">
        <v>89</v>
      </c>
      <c r="E124" s="128" t="s">
        <v>324</v>
      </c>
      <c r="F124" s="128" t="s">
        <v>150</v>
      </c>
      <c r="G124" s="129">
        <v>2280860.26</v>
      </c>
    </row>
    <row r="125" spans="1:7" ht="12.75">
      <c r="A125" s="128"/>
      <c r="B125" s="127" t="s">
        <v>65</v>
      </c>
      <c r="C125" s="128" t="s">
        <v>104</v>
      </c>
      <c r="D125" s="128" t="s">
        <v>89</v>
      </c>
      <c r="E125" s="128" t="s">
        <v>324</v>
      </c>
      <c r="F125" s="128" t="s">
        <v>149</v>
      </c>
      <c r="G125" s="129">
        <v>2280860.26</v>
      </c>
    </row>
    <row r="126" spans="1:7" ht="12.75">
      <c r="A126" s="128" t="s">
        <v>164</v>
      </c>
      <c r="B126" s="127" t="s">
        <v>148</v>
      </c>
      <c r="C126" s="128" t="s">
        <v>104</v>
      </c>
      <c r="D126" s="128" t="s">
        <v>101</v>
      </c>
      <c r="E126" s="128"/>
      <c r="F126" s="128"/>
      <c r="G126" s="129">
        <f>G127</f>
        <v>33922.56</v>
      </c>
    </row>
    <row r="127" spans="1:7" ht="12.75">
      <c r="A127" s="128" t="s">
        <v>162</v>
      </c>
      <c r="B127" s="127" t="s">
        <v>102</v>
      </c>
      <c r="C127" s="128" t="s">
        <v>104</v>
      </c>
      <c r="D127" s="128" t="s">
        <v>103</v>
      </c>
      <c r="E127" s="128"/>
      <c r="F127" s="128"/>
      <c r="G127" s="129">
        <f>G128</f>
        <v>33922.56</v>
      </c>
    </row>
    <row r="128" spans="1:7" ht="12.75">
      <c r="A128" s="128" t="s">
        <v>161</v>
      </c>
      <c r="B128" s="127" t="s">
        <v>313</v>
      </c>
      <c r="C128" s="128" t="s">
        <v>104</v>
      </c>
      <c r="D128" s="128" t="s">
        <v>103</v>
      </c>
      <c r="E128" s="128" t="s">
        <v>314</v>
      </c>
      <c r="F128" s="128"/>
      <c r="G128" s="129">
        <f>G129+G132</f>
        <v>33922.56</v>
      </c>
    </row>
    <row r="129" spans="1:7" ht="33.75">
      <c r="A129" s="128" t="s">
        <v>160</v>
      </c>
      <c r="B129" s="127" t="s">
        <v>325</v>
      </c>
      <c r="C129" s="128" t="s">
        <v>104</v>
      </c>
      <c r="D129" s="128" t="s">
        <v>103</v>
      </c>
      <c r="E129" s="128" t="s">
        <v>291</v>
      </c>
      <c r="F129" s="128"/>
      <c r="G129" s="129">
        <f>G130</f>
        <v>30288</v>
      </c>
    </row>
    <row r="130" spans="1:7" ht="22.5">
      <c r="A130" s="128" t="s">
        <v>159</v>
      </c>
      <c r="B130" s="127" t="s">
        <v>316</v>
      </c>
      <c r="C130" s="128" t="s">
        <v>104</v>
      </c>
      <c r="D130" s="128" t="s">
        <v>103</v>
      </c>
      <c r="E130" s="128" t="s">
        <v>291</v>
      </c>
      <c r="F130" s="128" t="s">
        <v>145</v>
      </c>
      <c r="G130" s="129">
        <f>G131</f>
        <v>30288</v>
      </c>
    </row>
    <row r="131" spans="1:7" ht="33.75">
      <c r="A131" s="128" t="s">
        <v>157</v>
      </c>
      <c r="B131" s="127" t="s">
        <v>144</v>
      </c>
      <c r="C131" s="128" t="s">
        <v>104</v>
      </c>
      <c r="D131" s="128" t="s">
        <v>103</v>
      </c>
      <c r="E131" s="128" t="s">
        <v>291</v>
      </c>
      <c r="F131" s="128" t="s">
        <v>110</v>
      </c>
      <c r="G131" s="129">
        <v>30288</v>
      </c>
    </row>
    <row r="132" spans="1:7" ht="45">
      <c r="A132" s="128" t="s">
        <v>341</v>
      </c>
      <c r="B132" s="127" t="s">
        <v>147</v>
      </c>
      <c r="C132" s="128" t="s">
        <v>104</v>
      </c>
      <c r="D132" s="128" t="s">
        <v>103</v>
      </c>
      <c r="E132" s="128" t="s">
        <v>326</v>
      </c>
      <c r="F132" s="128"/>
      <c r="G132" s="129">
        <f>G133</f>
        <v>3634.56</v>
      </c>
    </row>
    <row r="133" spans="1:7" ht="22.5">
      <c r="A133" s="128" t="s">
        <v>340</v>
      </c>
      <c r="B133" s="127" t="s">
        <v>316</v>
      </c>
      <c r="C133" s="128" t="s">
        <v>104</v>
      </c>
      <c r="D133" s="128" t="s">
        <v>103</v>
      </c>
      <c r="E133" s="128" t="s">
        <v>326</v>
      </c>
      <c r="F133" s="128" t="s">
        <v>145</v>
      </c>
      <c r="G133" s="129">
        <f>G134</f>
        <v>3634.56</v>
      </c>
    </row>
    <row r="134" spans="1:7" ht="33.75">
      <c r="A134" s="128" t="s">
        <v>339</v>
      </c>
      <c r="B134" s="127" t="s">
        <v>144</v>
      </c>
      <c r="C134" s="128" t="s">
        <v>104</v>
      </c>
      <c r="D134" s="128" t="s">
        <v>103</v>
      </c>
      <c r="E134" s="128" t="s">
        <v>326</v>
      </c>
      <c r="F134" s="128" t="s">
        <v>110</v>
      </c>
      <c r="G134" s="129">
        <v>3634.56</v>
      </c>
    </row>
    <row r="135" spans="1:7" ht="12.75">
      <c r="A135" s="132" t="s">
        <v>338</v>
      </c>
      <c r="B135" s="133" t="s">
        <v>259</v>
      </c>
      <c r="C135" s="132"/>
      <c r="D135" s="132"/>
      <c r="E135" s="132"/>
      <c r="F135" s="134"/>
      <c r="G135" s="135">
        <f>G15+G22+G41+G46+G51+G59+G76+G96+G114+G126</f>
        <v>10491635.31</v>
      </c>
    </row>
  </sheetData>
  <sheetProtection/>
  <mergeCells count="9">
    <mergeCell ref="F1:G1"/>
    <mergeCell ref="B2:G2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10.140625" style="72" customWidth="1"/>
    <col min="2" max="2" width="89.140625" style="72" customWidth="1"/>
    <col min="3" max="3" width="18.57421875" style="72" customWidth="1"/>
    <col min="4" max="4" width="16.421875" style="72" customWidth="1"/>
    <col min="5" max="5" width="15.8515625" style="72" customWidth="1"/>
    <col min="6" max="16384" width="9.140625" style="72" customWidth="1"/>
  </cols>
  <sheetData>
    <row r="1" spans="1:5" ht="15.75">
      <c r="A1" s="76"/>
      <c r="D1" s="174" t="s">
        <v>142</v>
      </c>
      <c r="E1" s="175"/>
    </row>
    <row r="2" spans="1:7" ht="33.75" customHeight="1">
      <c r="A2" s="75"/>
      <c r="B2" s="159" t="s">
        <v>403</v>
      </c>
      <c r="C2" s="159"/>
      <c r="D2" s="159"/>
      <c r="E2" s="159"/>
      <c r="F2" s="108"/>
      <c r="G2" s="108"/>
    </row>
    <row r="3" spans="1:7" ht="18.75">
      <c r="A3" s="75"/>
      <c r="B3" s="108"/>
      <c r="C3" s="108"/>
      <c r="D3" s="108"/>
      <c r="E3" s="108"/>
      <c r="F3" s="108"/>
      <c r="G3" s="108"/>
    </row>
    <row r="4" spans="1:5" ht="12.75" customHeight="1">
      <c r="A4" s="176" t="s">
        <v>378</v>
      </c>
      <c r="B4" s="177"/>
      <c r="C4" s="177"/>
      <c r="D4" s="178"/>
      <c r="E4" s="178"/>
    </row>
    <row r="5" spans="1:5" ht="51" customHeight="1">
      <c r="A5" s="177"/>
      <c r="B5" s="177"/>
      <c r="C5" s="177"/>
      <c r="D5" s="178"/>
      <c r="E5" s="178"/>
    </row>
    <row r="6" ht="18.75">
      <c r="A6" s="75"/>
    </row>
    <row r="7" ht="23.25" customHeight="1">
      <c r="A7" s="75"/>
    </row>
    <row r="8" spans="1:5" ht="12.75">
      <c r="A8" s="171" t="s">
        <v>141</v>
      </c>
      <c r="B8" s="171" t="s">
        <v>140</v>
      </c>
      <c r="C8" s="167">
        <v>2019</v>
      </c>
      <c r="D8" s="167">
        <v>2020</v>
      </c>
      <c r="E8" s="167">
        <v>2021</v>
      </c>
    </row>
    <row r="9" spans="1:5" ht="12.75">
      <c r="A9" s="171"/>
      <c r="B9" s="171"/>
      <c r="C9" s="168"/>
      <c r="D9" s="168"/>
      <c r="E9" s="168"/>
    </row>
    <row r="10" spans="1:5" ht="12.75">
      <c r="A10" s="169">
        <v>1</v>
      </c>
      <c r="B10" s="170" t="s">
        <v>139</v>
      </c>
      <c r="C10" s="172">
        <v>2939531.07</v>
      </c>
      <c r="D10" s="172">
        <v>1941545.18</v>
      </c>
      <c r="E10" s="172">
        <v>1957637.18</v>
      </c>
    </row>
    <row r="11" spans="1:5" ht="35.25" customHeight="1">
      <c r="A11" s="169"/>
      <c r="B11" s="170"/>
      <c r="C11" s="173"/>
      <c r="D11" s="173"/>
      <c r="E11" s="173"/>
    </row>
    <row r="12" spans="1:5" ht="12.75">
      <c r="A12" s="169">
        <v>2</v>
      </c>
      <c r="B12" s="170" t="s">
        <v>138</v>
      </c>
      <c r="C12" s="172">
        <v>1964630.34</v>
      </c>
      <c r="D12" s="172">
        <v>861732.15</v>
      </c>
      <c r="E12" s="172">
        <v>787197.29</v>
      </c>
    </row>
    <row r="13" spans="1:5" ht="27.75" customHeight="1">
      <c r="A13" s="169"/>
      <c r="B13" s="170"/>
      <c r="C13" s="173"/>
      <c r="D13" s="173"/>
      <c r="E13" s="173"/>
    </row>
    <row r="14" spans="1:5" ht="36" customHeight="1">
      <c r="A14" s="74">
        <v>3</v>
      </c>
      <c r="B14" s="73" t="s">
        <v>137</v>
      </c>
      <c r="C14" s="109">
        <v>227545.45</v>
      </c>
      <c r="D14" s="109">
        <v>128908.42</v>
      </c>
      <c r="E14" s="109">
        <v>128908.42</v>
      </c>
    </row>
    <row r="15" spans="3:5" ht="12.75">
      <c r="C15" s="111"/>
      <c r="D15" s="111"/>
      <c r="E15" s="111"/>
    </row>
  </sheetData>
  <sheetProtection/>
  <mergeCells count="18">
    <mergeCell ref="D8:D9"/>
    <mergeCell ref="E8:E9"/>
    <mergeCell ref="D10:D11"/>
    <mergeCell ref="E10:E11"/>
    <mergeCell ref="D1:E1"/>
    <mergeCell ref="D12:D13"/>
    <mergeCell ref="E12:E13"/>
    <mergeCell ref="A4:E5"/>
    <mergeCell ref="C10:C11"/>
    <mergeCell ref="B2:E2"/>
    <mergeCell ref="C8:C9"/>
    <mergeCell ref="A12:A13"/>
    <mergeCell ref="B12:B13"/>
    <mergeCell ref="A8:A9"/>
    <mergeCell ref="A10:A11"/>
    <mergeCell ref="B10:B11"/>
    <mergeCell ref="B8:B9"/>
    <mergeCell ref="C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PageLayoutView="0" workbookViewId="0" topLeftCell="A1">
      <selection activeCell="F16" sqref="F16"/>
    </sheetView>
  </sheetViews>
  <sheetFormatPr defaultColWidth="9.140625" defaultRowHeight="12.75" customHeight="1"/>
  <cols>
    <col min="1" max="1" width="10.7109375" style="87" customWidth="1"/>
    <col min="2" max="2" width="40.7109375" style="87" customWidth="1"/>
    <col min="3" max="3" width="20.7109375" style="87" customWidth="1"/>
    <col min="4" max="5" width="10.7109375" style="87" customWidth="1"/>
    <col min="6" max="6" width="15.7109375" style="87" customWidth="1"/>
    <col min="7" max="7" width="8.8515625" style="87" customWidth="1"/>
    <col min="8" max="16384" width="9.140625" style="87" customWidth="1"/>
  </cols>
  <sheetData>
    <row r="1" spans="1:6" ht="12.75">
      <c r="A1" s="114"/>
      <c r="B1" s="115"/>
      <c r="C1" s="116"/>
      <c r="D1" s="116"/>
      <c r="E1" s="160" t="s">
        <v>260</v>
      </c>
      <c r="F1" s="179"/>
    </row>
    <row r="2" spans="1:6" ht="39" customHeight="1">
      <c r="A2" s="117"/>
      <c r="B2" s="162" t="s">
        <v>404</v>
      </c>
      <c r="C2" s="162"/>
      <c r="D2" s="162"/>
      <c r="E2" s="162"/>
      <c r="F2" s="162"/>
    </row>
    <row r="5" spans="1:6" ht="48.75" customHeight="1">
      <c r="A5" s="180" t="s">
        <v>379</v>
      </c>
      <c r="B5" s="180"/>
      <c r="C5" s="180"/>
      <c r="D5" s="180"/>
      <c r="E5" s="180"/>
      <c r="F5" s="180"/>
    </row>
    <row r="6" spans="1:6" ht="12.75">
      <c r="A6" s="164"/>
      <c r="B6" s="164"/>
      <c r="C6" s="164"/>
      <c r="D6" s="164"/>
      <c r="E6" s="164"/>
      <c r="F6" s="164"/>
    </row>
    <row r="7" spans="2:6" ht="15.75">
      <c r="B7" s="118"/>
      <c r="C7" s="118"/>
      <c r="D7" s="118"/>
      <c r="E7" s="118"/>
      <c r="F7" s="118"/>
    </row>
    <row r="8" spans="1:6" ht="15.75" customHeight="1">
      <c r="A8" s="165"/>
      <c r="B8" s="165"/>
      <c r="C8" s="119"/>
      <c r="D8" s="118"/>
      <c r="E8" s="118"/>
      <c r="F8" s="118"/>
    </row>
    <row r="9" spans="1:3" ht="13.5" customHeight="1">
      <c r="A9" s="165" t="s">
        <v>257</v>
      </c>
      <c r="B9" s="165"/>
      <c r="C9" s="119" t="s">
        <v>256</v>
      </c>
    </row>
    <row r="10" spans="1:7" ht="12.75">
      <c r="A10" s="166" t="s">
        <v>136</v>
      </c>
      <c r="B10" s="166" t="s">
        <v>1</v>
      </c>
      <c r="C10" s="166" t="s">
        <v>255</v>
      </c>
      <c r="D10" s="166"/>
      <c r="E10" s="166"/>
      <c r="F10" s="166" t="s">
        <v>327</v>
      </c>
      <c r="G10" s="120"/>
    </row>
    <row r="11" spans="1:7" ht="12.75">
      <c r="A11" s="166"/>
      <c r="B11" s="166"/>
      <c r="C11" s="130" t="s">
        <v>252</v>
      </c>
      <c r="D11" s="130" t="s">
        <v>251</v>
      </c>
      <c r="E11" s="130" t="s">
        <v>253</v>
      </c>
      <c r="F11" s="166"/>
      <c r="G11" s="120"/>
    </row>
    <row r="12" spans="1:7" ht="12.75">
      <c r="A12" s="131" t="s">
        <v>27</v>
      </c>
      <c r="B12" s="131" t="s">
        <v>2</v>
      </c>
      <c r="C12" s="131" t="s">
        <v>3</v>
      </c>
      <c r="D12" s="131" t="s">
        <v>20</v>
      </c>
      <c r="E12" s="131" t="s">
        <v>21</v>
      </c>
      <c r="F12" s="131" t="s">
        <v>22</v>
      </c>
      <c r="G12" s="120"/>
    </row>
    <row r="13" spans="1:6" ht="45">
      <c r="A13" s="128" t="s">
        <v>27</v>
      </c>
      <c r="B13" s="127" t="s">
        <v>298</v>
      </c>
      <c r="C13" s="128" t="s">
        <v>299</v>
      </c>
      <c r="D13" s="128"/>
      <c r="E13" s="128"/>
      <c r="F13" s="129">
        <f>F14+F30</f>
        <v>2909781.0700000008</v>
      </c>
    </row>
    <row r="14" spans="1:6" ht="22.5">
      <c r="A14" s="128" t="s">
        <v>2</v>
      </c>
      <c r="B14" s="127" t="s">
        <v>337</v>
      </c>
      <c r="C14" s="128" t="s">
        <v>315</v>
      </c>
      <c r="D14" s="128"/>
      <c r="E14" s="128"/>
      <c r="F14" s="129">
        <f>F15+F26+F29</f>
        <v>2880031.0700000008</v>
      </c>
    </row>
    <row r="15" spans="1:6" ht="78.75">
      <c r="A15" s="128" t="s">
        <v>3</v>
      </c>
      <c r="B15" s="127" t="s">
        <v>336</v>
      </c>
      <c r="C15" s="128" t="s">
        <v>284</v>
      </c>
      <c r="D15" s="128"/>
      <c r="E15" s="128"/>
      <c r="F15" s="129">
        <f>F16+F21+F22</f>
        <v>2755175.9400000004</v>
      </c>
    </row>
    <row r="16" spans="1:6" ht="56.25">
      <c r="A16" s="128" t="s">
        <v>20</v>
      </c>
      <c r="B16" s="127" t="s">
        <v>173</v>
      </c>
      <c r="C16" s="128" t="s">
        <v>284</v>
      </c>
      <c r="D16" s="128" t="s">
        <v>39</v>
      </c>
      <c r="E16" s="128"/>
      <c r="F16" s="129">
        <f>F17</f>
        <v>2105318.4</v>
      </c>
    </row>
    <row r="17" spans="1:6" ht="22.5">
      <c r="A17" s="128" t="s">
        <v>21</v>
      </c>
      <c r="B17" s="127" t="s">
        <v>195</v>
      </c>
      <c r="C17" s="128" t="s">
        <v>284</v>
      </c>
      <c r="D17" s="128" t="s">
        <v>58</v>
      </c>
      <c r="E17" s="128"/>
      <c r="F17" s="129">
        <f>F18</f>
        <v>2105318.4</v>
      </c>
    </row>
    <row r="18" spans="1:6" ht="45">
      <c r="A18" s="128" t="s">
        <v>22</v>
      </c>
      <c r="B18" s="127" t="s">
        <v>76</v>
      </c>
      <c r="C18" s="128" t="s">
        <v>284</v>
      </c>
      <c r="D18" s="128" t="s">
        <v>58</v>
      </c>
      <c r="E18" s="128" t="s">
        <v>77</v>
      </c>
      <c r="F18" s="129">
        <v>2105318.4</v>
      </c>
    </row>
    <row r="19" spans="1:6" ht="22.5">
      <c r="A19" s="128" t="s">
        <v>23</v>
      </c>
      <c r="B19" s="127" t="s">
        <v>316</v>
      </c>
      <c r="C19" s="128" t="s">
        <v>284</v>
      </c>
      <c r="D19" s="128" t="s">
        <v>145</v>
      </c>
      <c r="E19" s="128"/>
      <c r="F19" s="129">
        <f>F20</f>
        <v>615933.8</v>
      </c>
    </row>
    <row r="20" spans="1:6" ht="33.75">
      <c r="A20" s="128" t="s">
        <v>24</v>
      </c>
      <c r="B20" s="127" t="s">
        <v>144</v>
      </c>
      <c r="C20" s="128" t="s">
        <v>284</v>
      </c>
      <c r="D20" s="128" t="s">
        <v>110</v>
      </c>
      <c r="E20" s="128"/>
      <c r="F20" s="129">
        <f>F21</f>
        <v>615933.8</v>
      </c>
    </row>
    <row r="21" spans="1:6" ht="45">
      <c r="A21" s="128" t="s">
        <v>25</v>
      </c>
      <c r="B21" s="127" t="s">
        <v>76</v>
      </c>
      <c r="C21" s="128" t="s">
        <v>284</v>
      </c>
      <c r="D21" s="128" t="s">
        <v>110</v>
      </c>
      <c r="E21" s="128" t="s">
        <v>77</v>
      </c>
      <c r="F21" s="129">
        <v>615933.8</v>
      </c>
    </row>
    <row r="22" spans="1:6" ht="12.75">
      <c r="A22" s="128" t="s">
        <v>48</v>
      </c>
      <c r="B22" s="127" t="s">
        <v>214</v>
      </c>
      <c r="C22" s="128" t="s">
        <v>284</v>
      </c>
      <c r="D22" s="128" t="s">
        <v>213</v>
      </c>
      <c r="E22" s="128"/>
      <c r="F22" s="129">
        <f>F23</f>
        <v>33923.740000000005</v>
      </c>
    </row>
    <row r="23" spans="1:6" ht="12.75">
      <c r="A23" s="128" t="s">
        <v>56</v>
      </c>
      <c r="B23" s="127" t="s">
        <v>328</v>
      </c>
      <c r="C23" s="128" t="s">
        <v>284</v>
      </c>
      <c r="D23" s="128" t="s">
        <v>300</v>
      </c>
      <c r="E23" s="128"/>
      <c r="F23" s="129">
        <f>F24+F25</f>
        <v>33923.740000000005</v>
      </c>
    </row>
    <row r="24" spans="1:6" ht="45">
      <c r="A24" s="128" t="s">
        <v>247</v>
      </c>
      <c r="B24" s="127" t="s">
        <v>76</v>
      </c>
      <c r="C24" s="128" t="s">
        <v>284</v>
      </c>
      <c r="D24" s="128" t="s">
        <v>300</v>
      </c>
      <c r="E24" s="128" t="s">
        <v>77</v>
      </c>
      <c r="F24" s="129">
        <v>31560.74</v>
      </c>
    </row>
    <row r="25" spans="1:6" ht="12.75">
      <c r="A25" s="128"/>
      <c r="B25" s="127" t="s">
        <v>365</v>
      </c>
      <c r="C25" s="128" t="s">
        <v>284</v>
      </c>
      <c r="D25" s="128" t="s">
        <v>366</v>
      </c>
      <c r="E25" s="128"/>
      <c r="F25" s="129">
        <v>2363</v>
      </c>
    </row>
    <row r="26" spans="1:6" ht="67.5">
      <c r="A26" s="128"/>
      <c r="B26" s="127" t="s">
        <v>368</v>
      </c>
      <c r="C26" s="128" t="s">
        <v>367</v>
      </c>
      <c r="D26" s="128" t="s">
        <v>58</v>
      </c>
      <c r="E26" s="128"/>
      <c r="F26" s="129">
        <f>F27</f>
        <v>106541.74</v>
      </c>
    </row>
    <row r="27" spans="1:6" ht="22.5">
      <c r="A27" s="128"/>
      <c r="B27" s="127" t="s">
        <v>195</v>
      </c>
      <c r="C27" s="128" t="s">
        <v>367</v>
      </c>
      <c r="D27" s="128" t="s">
        <v>58</v>
      </c>
      <c r="E27" s="128" t="s">
        <v>77</v>
      </c>
      <c r="F27" s="129">
        <v>106541.74</v>
      </c>
    </row>
    <row r="28" spans="1:6" ht="81.75" customHeight="1">
      <c r="A28" s="128"/>
      <c r="B28" s="127" t="s">
        <v>388</v>
      </c>
      <c r="C28" s="128" t="s">
        <v>390</v>
      </c>
      <c r="D28" s="128" t="s">
        <v>58</v>
      </c>
      <c r="E28" s="128"/>
      <c r="F28" s="129">
        <f>F29</f>
        <v>18313.39</v>
      </c>
    </row>
    <row r="29" spans="1:6" ht="90">
      <c r="A29" s="128"/>
      <c r="B29" s="127" t="s">
        <v>388</v>
      </c>
      <c r="C29" s="128" t="s">
        <v>390</v>
      </c>
      <c r="D29" s="128" t="s">
        <v>58</v>
      </c>
      <c r="E29" s="128" t="s">
        <v>77</v>
      </c>
      <c r="F29" s="129">
        <v>18313.39</v>
      </c>
    </row>
    <row r="30" spans="1:6" ht="22.5">
      <c r="A30" s="128" t="s">
        <v>246</v>
      </c>
      <c r="B30" s="127" t="s">
        <v>335</v>
      </c>
      <c r="C30" s="128" t="s">
        <v>334</v>
      </c>
      <c r="D30" s="128"/>
      <c r="E30" s="128"/>
      <c r="F30" s="129">
        <f>F31</f>
        <v>29750</v>
      </c>
    </row>
    <row r="31" spans="1:6" ht="78.75">
      <c r="A31" s="128" t="s">
        <v>59</v>
      </c>
      <c r="B31" s="127" t="s">
        <v>245</v>
      </c>
      <c r="C31" s="128" t="s">
        <v>333</v>
      </c>
      <c r="D31" s="128"/>
      <c r="E31" s="128"/>
      <c r="F31" s="129">
        <f>F32</f>
        <v>29750</v>
      </c>
    </row>
    <row r="32" spans="1:6" ht="22.5">
      <c r="A32" s="128" t="s">
        <v>244</v>
      </c>
      <c r="B32" s="127" t="s">
        <v>316</v>
      </c>
      <c r="C32" s="128" t="s">
        <v>333</v>
      </c>
      <c r="D32" s="128" t="s">
        <v>145</v>
      </c>
      <c r="E32" s="128"/>
      <c r="F32" s="129">
        <f>F33</f>
        <v>29750</v>
      </c>
    </row>
    <row r="33" spans="1:6" ht="33.75">
      <c r="A33" s="128" t="s">
        <v>243</v>
      </c>
      <c r="B33" s="127" t="s">
        <v>144</v>
      </c>
      <c r="C33" s="128" t="s">
        <v>333</v>
      </c>
      <c r="D33" s="128" t="s">
        <v>110</v>
      </c>
      <c r="E33" s="128"/>
      <c r="F33" s="129">
        <f>F34</f>
        <v>29750</v>
      </c>
    </row>
    <row r="34" spans="1:6" ht="45">
      <c r="A34" s="128" t="s">
        <v>143</v>
      </c>
      <c r="B34" s="127" t="s">
        <v>76</v>
      </c>
      <c r="C34" s="128" t="s">
        <v>333</v>
      </c>
      <c r="D34" s="128" t="s">
        <v>110</v>
      </c>
      <c r="E34" s="128" t="s">
        <v>77</v>
      </c>
      <c r="F34" s="129">
        <v>29750</v>
      </c>
    </row>
    <row r="35" spans="1:6" ht="22.5">
      <c r="A35" s="128" t="s">
        <v>242</v>
      </c>
      <c r="B35" s="127" t="s">
        <v>319</v>
      </c>
      <c r="C35" s="128" t="s">
        <v>302</v>
      </c>
      <c r="D35" s="128"/>
      <c r="E35" s="128"/>
      <c r="F35" s="129">
        <f>F36+F41</f>
        <v>1964630.3399999999</v>
      </c>
    </row>
    <row r="36" spans="1:6" ht="33.75">
      <c r="A36" s="128" t="s">
        <v>241</v>
      </c>
      <c r="B36" s="127" t="s">
        <v>322</v>
      </c>
      <c r="C36" s="128" t="s">
        <v>301</v>
      </c>
      <c r="D36" s="128"/>
      <c r="E36" s="128"/>
      <c r="F36" s="129">
        <f>F37</f>
        <v>1383690.9</v>
      </c>
    </row>
    <row r="37" spans="1:6" ht="67.5">
      <c r="A37" s="128" t="s">
        <v>240</v>
      </c>
      <c r="B37" s="127" t="s">
        <v>155</v>
      </c>
      <c r="C37" s="128" t="s">
        <v>289</v>
      </c>
      <c r="D37" s="128"/>
      <c r="E37" s="128"/>
      <c r="F37" s="129">
        <f>F38</f>
        <v>1383690.9</v>
      </c>
    </row>
    <row r="38" spans="1:6" ht="22.5">
      <c r="A38" s="128" t="s">
        <v>239</v>
      </c>
      <c r="B38" s="127" t="s">
        <v>316</v>
      </c>
      <c r="C38" s="128" t="s">
        <v>289</v>
      </c>
      <c r="D38" s="128" t="s">
        <v>145</v>
      </c>
      <c r="E38" s="128"/>
      <c r="F38" s="129">
        <f>F39</f>
        <v>1383690.9</v>
      </c>
    </row>
    <row r="39" spans="1:6" ht="33.75">
      <c r="A39" s="128" t="s">
        <v>238</v>
      </c>
      <c r="B39" s="127" t="s">
        <v>144</v>
      </c>
      <c r="C39" s="128" t="s">
        <v>289</v>
      </c>
      <c r="D39" s="128" t="s">
        <v>110</v>
      </c>
      <c r="E39" s="128"/>
      <c r="F39" s="129">
        <f>F40</f>
        <v>1383690.9</v>
      </c>
    </row>
    <row r="40" spans="1:6" ht="12.75">
      <c r="A40" s="128" t="s">
        <v>237</v>
      </c>
      <c r="B40" s="127" t="s">
        <v>97</v>
      </c>
      <c r="C40" s="128" t="s">
        <v>289</v>
      </c>
      <c r="D40" s="128" t="s">
        <v>110</v>
      </c>
      <c r="E40" s="128" t="s">
        <v>86</v>
      </c>
      <c r="F40" s="129">
        <v>1383690.9</v>
      </c>
    </row>
    <row r="41" spans="1:6" ht="33.75">
      <c r="A41" s="128" t="s">
        <v>234</v>
      </c>
      <c r="B41" s="127" t="s">
        <v>320</v>
      </c>
      <c r="C41" s="128" t="s">
        <v>321</v>
      </c>
      <c r="D41" s="128"/>
      <c r="E41" s="128"/>
      <c r="F41" s="129">
        <f>F42+F46+F50+F54</f>
        <v>580939.44</v>
      </c>
    </row>
    <row r="42" spans="1:6" ht="101.25">
      <c r="A42" s="128" t="s">
        <v>233</v>
      </c>
      <c r="B42" s="136" t="s">
        <v>158</v>
      </c>
      <c r="C42" s="128" t="s">
        <v>288</v>
      </c>
      <c r="D42" s="128"/>
      <c r="E42" s="128"/>
      <c r="F42" s="129">
        <f>F43</f>
        <v>190185.44</v>
      </c>
    </row>
    <row r="43" spans="1:6" ht="22.5">
      <c r="A43" s="128" t="s">
        <v>232</v>
      </c>
      <c r="B43" s="127" t="s">
        <v>316</v>
      </c>
      <c r="C43" s="128" t="s">
        <v>288</v>
      </c>
      <c r="D43" s="128" t="s">
        <v>145</v>
      </c>
      <c r="E43" s="128"/>
      <c r="F43" s="129">
        <f>F44</f>
        <v>190185.44</v>
      </c>
    </row>
    <row r="44" spans="1:6" ht="33.75">
      <c r="A44" s="128" t="s">
        <v>258</v>
      </c>
      <c r="B44" s="127" t="s">
        <v>144</v>
      </c>
      <c r="C44" s="128" t="s">
        <v>288</v>
      </c>
      <c r="D44" s="128" t="s">
        <v>110</v>
      </c>
      <c r="E44" s="128"/>
      <c r="F44" s="129">
        <f>F45</f>
        <v>190185.44</v>
      </c>
    </row>
    <row r="45" spans="1:6" ht="12.75">
      <c r="A45" s="128" t="s">
        <v>231</v>
      </c>
      <c r="B45" s="127" t="s">
        <v>95</v>
      </c>
      <c r="C45" s="128" t="s">
        <v>288</v>
      </c>
      <c r="D45" s="128" t="s">
        <v>110</v>
      </c>
      <c r="E45" s="128" t="s">
        <v>96</v>
      </c>
      <c r="F45" s="129">
        <v>190185.44</v>
      </c>
    </row>
    <row r="46" spans="1:6" ht="33.75">
      <c r="A46" s="128"/>
      <c r="B46" s="127" t="s">
        <v>381</v>
      </c>
      <c r="C46" s="128" t="s">
        <v>393</v>
      </c>
      <c r="D46" s="128"/>
      <c r="E46" s="128"/>
      <c r="F46" s="129">
        <f>F47</f>
        <v>39768</v>
      </c>
    </row>
    <row r="47" spans="1:6" ht="22.5">
      <c r="A47" s="128"/>
      <c r="B47" s="127" t="s">
        <v>316</v>
      </c>
      <c r="C47" s="128" t="s">
        <v>393</v>
      </c>
      <c r="D47" s="128" t="s">
        <v>145</v>
      </c>
      <c r="E47" s="128"/>
      <c r="F47" s="129">
        <f>F48</f>
        <v>39768</v>
      </c>
    </row>
    <row r="48" spans="1:6" ht="33.75">
      <c r="A48" s="128"/>
      <c r="B48" s="127" t="s">
        <v>144</v>
      </c>
      <c r="C48" s="128" t="s">
        <v>393</v>
      </c>
      <c r="D48" s="128" t="s">
        <v>110</v>
      </c>
      <c r="E48" s="128"/>
      <c r="F48" s="129">
        <f>F49</f>
        <v>39768</v>
      </c>
    </row>
    <row r="49" spans="1:6" ht="12.75">
      <c r="A49" s="128"/>
      <c r="B49" s="127" t="s">
        <v>65</v>
      </c>
      <c r="C49" s="128" t="s">
        <v>393</v>
      </c>
      <c r="D49" s="128" t="s">
        <v>110</v>
      </c>
      <c r="E49" s="128" t="s">
        <v>96</v>
      </c>
      <c r="F49" s="129">
        <v>39768</v>
      </c>
    </row>
    <row r="50" spans="1:6" ht="45">
      <c r="A50" s="128"/>
      <c r="B50" s="127" t="s">
        <v>351</v>
      </c>
      <c r="C50" s="128" t="s">
        <v>352</v>
      </c>
      <c r="D50" s="128"/>
      <c r="E50" s="128"/>
      <c r="F50" s="129">
        <f>F51</f>
        <v>346824</v>
      </c>
    </row>
    <row r="51" spans="1:6" ht="22.5">
      <c r="A51" s="128"/>
      <c r="B51" s="127" t="s">
        <v>316</v>
      </c>
      <c r="C51" s="128" t="s">
        <v>352</v>
      </c>
      <c r="D51" s="128" t="s">
        <v>145</v>
      </c>
      <c r="E51" s="128"/>
      <c r="F51" s="129">
        <f>F52</f>
        <v>346824</v>
      </c>
    </row>
    <row r="52" spans="1:6" ht="33.75">
      <c r="A52" s="128"/>
      <c r="B52" s="127" t="s">
        <v>144</v>
      </c>
      <c r="C52" s="128" t="s">
        <v>352</v>
      </c>
      <c r="D52" s="128" t="s">
        <v>110</v>
      </c>
      <c r="E52" s="128"/>
      <c r="F52" s="129">
        <f>F53</f>
        <v>346824</v>
      </c>
    </row>
    <row r="53" spans="1:6" ht="12.75">
      <c r="A53" s="128"/>
      <c r="B53" s="127" t="s">
        <v>95</v>
      </c>
      <c r="C53" s="128" t="s">
        <v>352</v>
      </c>
      <c r="D53" s="128" t="s">
        <v>110</v>
      </c>
      <c r="E53" s="128" t="s">
        <v>96</v>
      </c>
      <c r="F53" s="129">
        <v>346824</v>
      </c>
    </row>
    <row r="54" spans="1:6" ht="33.75">
      <c r="A54" s="128"/>
      <c r="B54" s="127" t="s">
        <v>353</v>
      </c>
      <c r="C54" s="128" t="s">
        <v>354</v>
      </c>
      <c r="D54" s="128"/>
      <c r="E54" s="128"/>
      <c r="F54" s="129">
        <f>F55</f>
        <v>4162</v>
      </c>
    </row>
    <row r="55" spans="1:6" ht="22.5">
      <c r="A55" s="128"/>
      <c r="B55" s="127" t="s">
        <v>316</v>
      </c>
      <c r="C55" s="128" t="s">
        <v>354</v>
      </c>
      <c r="D55" s="128" t="s">
        <v>145</v>
      </c>
      <c r="E55" s="128"/>
      <c r="F55" s="129">
        <f>F56</f>
        <v>4162</v>
      </c>
    </row>
    <row r="56" spans="1:6" ht="33.75">
      <c r="A56" s="128"/>
      <c r="B56" s="127" t="s">
        <v>144</v>
      </c>
      <c r="C56" s="128" t="s">
        <v>354</v>
      </c>
      <c r="D56" s="128" t="s">
        <v>110</v>
      </c>
      <c r="E56" s="128"/>
      <c r="F56" s="129">
        <f>F57</f>
        <v>4162</v>
      </c>
    </row>
    <row r="57" spans="1:6" ht="12.75">
      <c r="A57" s="128"/>
      <c r="B57" s="127" t="s">
        <v>95</v>
      </c>
      <c r="C57" s="128" t="s">
        <v>354</v>
      </c>
      <c r="D57" s="128" t="s">
        <v>110</v>
      </c>
      <c r="E57" s="128" t="s">
        <v>96</v>
      </c>
      <c r="F57" s="129">
        <v>4162</v>
      </c>
    </row>
    <row r="58" spans="1:6" ht="45">
      <c r="A58" s="128" t="s">
        <v>230</v>
      </c>
      <c r="B58" s="127" t="s">
        <v>317</v>
      </c>
      <c r="C58" s="128" t="s">
        <v>303</v>
      </c>
      <c r="D58" s="128"/>
      <c r="E58" s="128"/>
      <c r="F58" s="129">
        <f>F59</f>
        <v>227545.44999999998</v>
      </c>
    </row>
    <row r="59" spans="1:6" ht="23.25" customHeight="1">
      <c r="A59" s="128" t="s">
        <v>229</v>
      </c>
      <c r="B59" s="127" t="s">
        <v>318</v>
      </c>
      <c r="C59" s="128" t="s">
        <v>304</v>
      </c>
      <c r="D59" s="128"/>
      <c r="E59" s="128"/>
      <c r="F59" s="129">
        <f>F63+F65+F68+F70+F73</f>
        <v>227545.44999999998</v>
      </c>
    </row>
    <row r="60" spans="1:6" ht="101.25">
      <c r="A60" s="128" t="s">
        <v>228</v>
      </c>
      <c r="B60" s="136" t="s">
        <v>154</v>
      </c>
      <c r="C60" s="128" t="s">
        <v>287</v>
      </c>
      <c r="D60" s="128"/>
      <c r="E60" s="128"/>
      <c r="F60" s="129">
        <f>F61+F64</f>
        <v>183892.44999999998</v>
      </c>
    </row>
    <row r="61" spans="1:6" ht="56.25">
      <c r="A61" s="128" t="s">
        <v>227</v>
      </c>
      <c r="B61" s="127" t="s">
        <v>173</v>
      </c>
      <c r="C61" s="128" t="s">
        <v>287</v>
      </c>
      <c r="D61" s="128" t="s">
        <v>39</v>
      </c>
      <c r="E61" s="128"/>
      <c r="F61" s="129">
        <f>F62</f>
        <v>153875.65</v>
      </c>
    </row>
    <row r="62" spans="1:6" ht="22.5">
      <c r="A62" s="128" t="s">
        <v>226</v>
      </c>
      <c r="B62" s="127" t="s">
        <v>171</v>
      </c>
      <c r="C62" s="128" t="s">
        <v>287</v>
      </c>
      <c r="D62" s="128" t="s">
        <v>35</v>
      </c>
      <c r="E62" s="128"/>
      <c r="F62" s="129">
        <f>F63</f>
        <v>153875.65</v>
      </c>
    </row>
    <row r="63" spans="1:6" ht="12.75">
      <c r="A63" s="128" t="s">
        <v>225</v>
      </c>
      <c r="B63" s="127" t="s">
        <v>105</v>
      </c>
      <c r="C63" s="128" t="s">
        <v>287</v>
      </c>
      <c r="D63" s="128" t="s">
        <v>35</v>
      </c>
      <c r="E63" s="128" t="s">
        <v>106</v>
      </c>
      <c r="F63" s="129">
        <v>153875.65</v>
      </c>
    </row>
    <row r="64" spans="1:6" ht="22.5">
      <c r="A64" s="128"/>
      <c r="B64" s="127" t="s">
        <v>316</v>
      </c>
      <c r="C64" s="128" t="s">
        <v>287</v>
      </c>
      <c r="D64" s="128" t="s">
        <v>145</v>
      </c>
      <c r="E64" s="128"/>
      <c r="F64" s="129">
        <f>F65</f>
        <v>30016.8</v>
      </c>
    </row>
    <row r="65" spans="1:6" ht="33.75">
      <c r="A65" s="128"/>
      <c r="B65" s="127" t="s">
        <v>144</v>
      </c>
      <c r="C65" s="128" t="s">
        <v>287</v>
      </c>
      <c r="D65" s="128" t="s">
        <v>110</v>
      </c>
      <c r="E65" s="128" t="s">
        <v>106</v>
      </c>
      <c r="F65" s="129">
        <v>30016.8</v>
      </c>
    </row>
    <row r="66" spans="1:6" ht="33.75">
      <c r="A66" s="128"/>
      <c r="B66" s="127" t="s">
        <v>342</v>
      </c>
      <c r="C66" s="128" t="s">
        <v>343</v>
      </c>
      <c r="D66" s="128"/>
      <c r="E66" s="128"/>
      <c r="F66" s="129">
        <f>F67+F69</f>
        <v>41574</v>
      </c>
    </row>
    <row r="67" spans="1:6" ht="22.5">
      <c r="A67" s="128"/>
      <c r="B67" s="127" t="s">
        <v>316</v>
      </c>
      <c r="C67" s="128" t="s">
        <v>343</v>
      </c>
      <c r="D67" s="128" t="s">
        <v>145</v>
      </c>
      <c r="E67" s="128"/>
      <c r="F67" s="129">
        <f>F68</f>
        <v>27903</v>
      </c>
    </row>
    <row r="68" spans="1:6" ht="33.75">
      <c r="A68" s="128"/>
      <c r="B68" s="127" t="s">
        <v>144</v>
      </c>
      <c r="C68" s="128" t="s">
        <v>343</v>
      </c>
      <c r="D68" s="128" t="s">
        <v>110</v>
      </c>
      <c r="E68" s="128" t="s">
        <v>106</v>
      </c>
      <c r="F68" s="129">
        <v>27903</v>
      </c>
    </row>
    <row r="69" spans="1:6" ht="16.5" customHeight="1">
      <c r="A69" s="128"/>
      <c r="B69" s="127" t="s">
        <v>344</v>
      </c>
      <c r="C69" s="128" t="s">
        <v>343</v>
      </c>
      <c r="D69" s="128" t="s">
        <v>345</v>
      </c>
      <c r="E69" s="128"/>
      <c r="F69" s="129">
        <f>F70</f>
        <v>13671</v>
      </c>
    </row>
    <row r="70" spans="1:6" ht="12.75">
      <c r="A70" s="128"/>
      <c r="B70" s="127" t="s">
        <v>346</v>
      </c>
      <c r="C70" s="128" t="s">
        <v>343</v>
      </c>
      <c r="D70" s="128" t="s">
        <v>347</v>
      </c>
      <c r="E70" s="128" t="s">
        <v>106</v>
      </c>
      <c r="F70" s="129">
        <v>13671</v>
      </c>
    </row>
    <row r="71" spans="1:6" ht="33.75">
      <c r="A71" s="128"/>
      <c r="B71" s="127" t="s">
        <v>348</v>
      </c>
      <c r="C71" s="128" t="s">
        <v>349</v>
      </c>
      <c r="D71" s="128"/>
      <c r="E71" s="128"/>
      <c r="F71" s="129">
        <f>F72</f>
        <v>2079</v>
      </c>
    </row>
    <row r="72" spans="1:6" ht="22.5">
      <c r="A72" s="128"/>
      <c r="B72" s="127" t="s">
        <v>316</v>
      </c>
      <c r="C72" s="128" t="s">
        <v>349</v>
      </c>
      <c r="D72" s="128" t="s">
        <v>145</v>
      </c>
      <c r="E72" s="128"/>
      <c r="F72" s="129">
        <f>F73</f>
        <v>2079</v>
      </c>
    </row>
    <row r="73" spans="1:6" ht="33.75">
      <c r="A73" s="128"/>
      <c r="B73" s="127" t="s">
        <v>144</v>
      </c>
      <c r="C73" s="128" t="s">
        <v>349</v>
      </c>
      <c r="D73" s="128" t="s">
        <v>110</v>
      </c>
      <c r="E73" s="128" t="s">
        <v>106</v>
      </c>
      <c r="F73" s="129">
        <v>2079</v>
      </c>
    </row>
    <row r="74" spans="1:6" ht="12.75">
      <c r="A74" s="128"/>
      <c r="B74" s="127"/>
      <c r="C74" s="128" t="s">
        <v>314</v>
      </c>
      <c r="D74" s="128"/>
      <c r="E74" s="128"/>
      <c r="F74" s="129">
        <f>F75+F79+F82+F89+F92+F96+F100+F103+F104+F107+F110+F113+F117+F121+F125+F127+F131</f>
        <v>5389678.45</v>
      </c>
    </row>
    <row r="75" spans="1:6" ht="22.5">
      <c r="A75" s="128" t="s">
        <v>220</v>
      </c>
      <c r="B75" s="127" t="s">
        <v>248</v>
      </c>
      <c r="C75" s="128" t="s">
        <v>283</v>
      </c>
      <c r="D75" s="128"/>
      <c r="E75" s="128"/>
      <c r="F75" s="129">
        <f>F76</f>
        <v>743155.22</v>
      </c>
    </row>
    <row r="76" spans="1:6" ht="56.25">
      <c r="A76" s="128" t="s">
        <v>219</v>
      </c>
      <c r="B76" s="127" t="s">
        <v>173</v>
      </c>
      <c r="C76" s="128" t="s">
        <v>283</v>
      </c>
      <c r="D76" s="128" t="s">
        <v>39</v>
      </c>
      <c r="E76" s="128"/>
      <c r="F76" s="129">
        <f>F77</f>
        <v>743155.22</v>
      </c>
    </row>
    <row r="77" spans="1:6" ht="22.5">
      <c r="A77" s="128" t="s">
        <v>218</v>
      </c>
      <c r="B77" s="127" t="s">
        <v>195</v>
      </c>
      <c r="C77" s="128" t="s">
        <v>283</v>
      </c>
      <c r="D77" s="128" t="s">
        <v>58</v>
      </c>
      <c r="E77" s="128"/>
      <c r="F77" s="129">
        <f>F78</f>
        <v>743155.22</v>
      </c>
    </row>
    <row r="78" spans="1:6" ht="33.75">
      <c r="A78" s="128" t="s">
        <v>217</v>
      </c>
      <c r="B78" s="127" t="s">
        <v>312</v>
      </c>
      <c r="C78" s="128" t="s">
        <v>283</v>
      </c>
      <c r="D78" s="128" t="s">
        <v>58</v>
      </c>
      <c r="E78" s="128" t="s">
        <v>75</v>
      </c>
      <c r="F78" s="129">
        <v>743155.22</v>
      </c>
    </row>
    <row r="79" spans="1:6" ht="33.75">
      <c r="A79" s="128" t="s">
        <v>215</v>
      </c>
      <c r="B79" s="127" t="s">
        <v>380</v>
      </c>
      <c r="C79" s="128" t="s">
        <v>370</v>
      </c>
      <c r="D79" s="128"/>
      <c r="E79" s="128"/>
      <c r="F79" s="129">
        <f>F80</f>
        <v>1000</v>
      </c>
    </row>
    <row r="80" spans="1:6" ht="12.75">
      <c r="A80" s="128" t="s">
        <v>212</v>
      </c>
      <c r="B80" s="127" t="s">
        <v>65</v>
      </c>
      <c r="C80" s="128" t="s">
        <v>370</v>
      </c>
      <c r="D80" s="128" t="s">
        <v>150</v>
      </c>
      <c r="E80" s="128"/>
      <c r="F80" s="129">
        <f>F81</f>
        <v>1000</v>
      </c>
    </row>
    <row r="81" spans="1:6" ht="12.75">
      <c r="A81" s="128" t="s">
        <v>210</v>
      </c>
      <c r="B81" s="127" t="s">
        <v>151</v>
      </c>
      <c r="C81" s="128" t="s">
        <v>370</v>
      </c>
      <c r="D81" s="128" t="s">
        <v>149</v>
      </c>
      <c r="E81" s="128" t="s">
        <v>361</v>
      </c>
      <c r="F81" s="129">
        <v>1000</v>
      </c>
    </row>
    <row r="82" spans="1:6" ht="45">
      <c r="A82" s="128" t="s">
        <v>209</v>
      </c>
      <c r="B82" s="127" t="s">
        <v>198</v>
      </c>
      <c r="C82" s="128" t="s">
        <v>286</v>
      </c>
      <c r="D82" s="128"/>
      <c r="E82" s="128"/>
      <c r="F82" s="129">
        <f>F83+F86</f>
        <v>111972.25</v>
      </c>
    </row>
    <row r="83" spans="1:6" ht="56.25">
      <c r="A83" s="128" t="s">
        <v>207</v>
      </c>
      <c r="B83" s="127" t="s">
        <v>173</v>
      </c>
      <c r="C83" s="128" t="s">
        <v>286</v>
      </c>
      <c r="D83" s="128" t="s">
        <v>39</v>
      </c>
      <c r="E83" s="128"/>
      <c r="F83" s="129">
        <f>F84</f>
        <v>98693.69</v>
      </c>
    </row>
    <row r="84" spans="1:6" ht="22.5">
      <c r="A84" s="128" t="s">
        <v>206</v>
      </c>
      <c r="B84" s="127" t="s">
        <v>195</v>
      </c>
      <c r="C84" s="128" t="s">
        <v>286</v>
      </c>
      <c r="D84" s="128" t="s">
        <v>58</v>
      </c>
      <c r="E84" s="128"/>
      <c r="F84" s="129">
        <f>F85</f>
        <v>98693.69</v>
      </c>
    </row>
    <row r="85" spans="1:6" ht="12.75">
      <c r="A85" s="128" t="s">
        <v>205</v>
      </c>
      <c r="B85" s="127" t="s">
        <v>200</v>
      </c>
      <c r="C85" s="128" t="s">
        <v>286</v>
      </c>
      <c r="D85" s="128" t="s">
        <v>58</v>
      </c>
      <c r="E85" s="128" t="s">
        <v>81</v>
      </c>
      <c r="F85" s="129">
        <v>98693.69</v>
      </c>
    </row>
    <row r="86" spans="1:6" ht="22.5">
      <c r="A86" s="128" t="s">
        <v>204</v>
      </c>
      <c r="B86" s="127" t="s">
        <v>316</v>
      </c>
      <c r="C86" s="128" t="s">
        <v>286</v>
      </c>
      <c r="D86" s="128" t="s">
        <v>145</v>
      </c>
      <c r="E86" s="128"/>
      <c r="F86" s="129">
        <f>F87</f>
        <v>13278.56</v>
      </c>
    </row>
    <row r="87" spans="1:6" ht="33.75">
      <c r="A87" s="128" t="s">
        <v>203</v>
      </c>
      <c r="B87" s="127" t="s">
        <v>144</v>
      </c>
      <c r="C87" s="128" t="s">
        <v>286</v>
      </c>
      <c r="D87" s="128" t="s">
        <v>110</v>
      </c>
      <c r="E87" s="128"/>
      <c r="F87" s="129">
        <f>F88</f>
        <v>13278.56</v>
      </c>
    </row>
    <row r="88" spans="1:6" ht="12.75">
      <c r="A88" s="128" t="s">
        <v>201</v>
      </c>
      <c r="B88" s="127" t="s">
        <v>200</v>
      </c>
      <c r="C88" s="128" t="s">
        <v>286</v>
      </c>
      <c r="D88" s="128" t="s">
        <v>110</v>
      </c>
      <c r="E88" s="128" t="s">
        <v>81</v>
      </c>
      <c r="F88" s="129">
        <v>13278.56</v>
      </c>
    </row>
    <row r="89" spans="1:6" ht="22.5">
      <c r="A89" s="128"/>
      <c r="B89" s="127" t="s">
        <v>316</v>
      </c>
      <c r="C89" s="128" t="s">
        <v>374</v>
      </c>
      <c r="D89" s="128" t="s">
        <v>145</v>
      </c>
      <c r="E89" s="128"/>
      <c r="F89" s="129">
        <f>F90</f>
        <v>616393.93</v>
      </c>
    </row>
    <row r="90" spans="1:6" ht="45">
      <c r="A90" s="128"/>
      <c r="B90" s="127" t="s">
        <v>382</v>
      </c>
      <c r="C90" s="128" t="s">
        <v>374</v>
      </c>
      <c r="D90" s="128" t="s">
        <v>110</v>
      </c>
      <c r="E90" s="128"/>
      <c r="F90" s="129">
        <f>F91</f>
        <v>616393.93</v>
      </c>
    </row>
    <row r="91" spans="1:6" ht="12.75">
      <c r="A91" s="128"/>
      <c r="B91" s="127" t="s">
        <v>95</v>
      </c>
      <c r="C91" s="128" t="s">
        <v>374</v>
      </c>
      <c r="D91" s="128" t="s">
        <v>110</v>
      </c>
      <c r="E91" s="128" t="s">
        <v>96</v>
      </c>
      <c r="F91" s="129">
        <v>616393.93</v>
      </c>
    </row>
    <row r="92" spans="1:6" ht="45">
      <c r="A92" s="128"/>
      <c r="B92" s="127" t="s">
        <v>382</v>
      </c>
      <c r="C92" s="128" t="s">
        <v>374</v>
      </c>
      <c r="D92" s="128"/>
      <c r="E92" s="128"/>
      <c r="F92" s="129">
        <f>F93</f>
        <v>331816.46</v>
      </c>
    </row>
    <row r="93" spans="1:6" ht="12.75">
      <c r="A93" s="128"/>
      <c r="B93" s="127" t="s">
        <v>65</v>
      </c>
      <c r="C93" s="128" t="s">
        <v>374</v>
      </c>
      <c r="D93" s="128" t="s">
        <v>150</v>
      </c>
      <c r="E93" s="128"/>
      <c r="F93" s="129">
        <f>F94</f>
        <v>331816.46</v>
      </c>
    </row>
    <row r="94" spans="1:6" ht="12.75">
      <c r="A94" s="128"/>
      <c r="B94" s="127" t="s">
        <v>151</v>
      </c>
      <c r="C94" s="128" t="s">
        <v>374</v>
      </c>
      <c r="D94" s="128" t="s">
        <v>149</v>
      </c>
      <c r="E94" s="128"/>
      <c r="F94" s="129">
        <f>F95</f>
        <v>331816.46</v>
      </c>
    </row>
    <row r="95" spans="1:6" ht="12.75">
      <c r="A95" s="128"/>
      <c r="B95" s="127" t="s">
        <v>65</v>
      </c>
      <c r="C95" s="128" t="s">
        <v>374</v>
      </c>
      <c r="D95" s="128" t="s">
        <v>149</v>
      </c>
      <c r="E95" s="128" t="s">
        <v>96</v>
      </c>
      <c r="F95" s="129">
        <v>331816.46</v>
      </c>
    </row>
    <row r="96" spans="1:6" ht="45">
      <c r="A96" s="128"/>
      <c r="B96" s="127" t="s">
        <v>383</v>
      </c>
      <c r="C96" s="128" t="s">
        <v>384</v>
      </c>
      <c r="D96" s="128"/>
      <c r="E96" s="128"/>
      <c r="F96" s="129">
        <f>F97</f>
        <v>3981.8</v>
      </c>
    </row>
    <row r="97" spans="1:6" ht="12.75">
      <c r="A97" s="128"/>
      <c r="B97" s="127" t="s">
        <v>65</v>
      </c>
      <c r="C97" s="128" t="s">
        <v>384</v>
      </c>
      <c r="D97" s="128" t="s">
        <v>150</v>
      </c>
      <c r="E97" s="128"/>
      <c r="F97" s="129">
        <f>F98</f>
        <v>3981.8</v>
      </c>
    </row>
    <row r="98" spans="1:6" ht="12.75">
      <c r="A98" s="128"/>
      <c r="B98" s="127" t="s">
        <v>151</v>
      </c>
      <c r="C98" s="128" t="s">
        <v>384</v>
      </c>
      <c r="D98" s="128" t="s">
        <v>149</v>
      </c>
      <c r="E98" s="128"/>
      <c r="F98" s="129">
        <f>F99</f>
        <v>3981.8</v>
      </c>
    </row>
    <row r="99" spans="1:6" ht="12.75">
      <c r="A99" s="128"/>
      <c r="B99" s="127" t="s">
        <v>65</v>
      </c>
      <c r="C99" s="128" t="s">
        <v>384</v>
      </c>
      <c r="D99" s="128" t="s">
        <v>149</v>
      </c>
      <c r="E99" s="128" t="s">
        <v>96</v>
      </c>
      <c r="F99" s="129">
        <v>3981.8</v>
      </c>
    </row>
    <row r="100" spans="1:6" ht="22.5">
      <c r="A100" s="128"/>
      <c r="B100" s="127" t="s">
        <v>316</v>
      </c>
      <c r="C100" s="128" t="s">
        <v>377</v>
      </c>
      <c r="D100" s="128" t="s">
        <v>145</v>
      </c>
      <c r="E100" s="128"/>
      <c r="F100" s="129">
        <f>F101</f>
        <v>5989.2</v>
      </c>
    </row>
    <row r="101" spans="1:6" ht="33.75">
      <c r="A101" s="128"/>
      <c r="B101" s="127" t="s">
        <v>144</v>
      </c>
      <c r="C101" s="128" t="s">
        <v>377</v>
      </c>
      <c r="D101" s="128" t="s">
        <v>110</v>
      </c>
      <c r="E101" s="128"/>
      <c r="F101" s="129">
        <f>F102</f>
        <v>5989.2</v>
      </c>
    </row>
    <row r="102" spans="1:6" ht="12.75">
      <c r="A102" s="128"/>
      <c r="B102" s="127" t="s">
        <v>97</v>
      </c>
      <c r="C102" s="128" t="s">
        <v>377</v>
      </c>
      <c r="D102" s="128" t="s">
        <v>110</v>
      </c>
      <c r="E102" s="128" t="s">
        <v>86</v>
      </c>
      <c r="F102" s="129">
        <v>5989.2</v>
      </c>
    </row>
    <row r="103" spans="1:6" ht="12.75">
      <c r="A103" s="128" t="s">
        <v>194</v>
      </c>
      <c r="B103" s="127" t="s">
        <v>88</v>
      </c>
      <c r="C103" s="128" t="s">
        <v>324</v>
      </c>
      <c r="D103" s="128" t="s">
        <v>110</v>
      </c>
      <c r="E103" s="128" t="s">
        <v>89</v>
      </c>
      <c r="F103" s="129">
        <v>213496.76</v>
      </c>
    </row>
    <row r="104" spans="1:6" ht="12.75">
      <c r="A104" s="128" t="s">
        <v>193</v>
      </c>
      <c r="B104" s="127" t="s">
        <v>151</v>
      </c>
      <c r="C104" s="128" t="s">
        <v>376</v>
      </c>
      <c r="D104" s="128" t="s">
        <v>150</v>
      </c>
      <c r="E104" s="128"/>
      <c r="F104" s="129">
        <f>F105</f>
        <v>139190.86</v>
      </c>
    </row>
    <row r="105" spans="1:6" ht="12.75">
      <c r="A105" s="128" t="s">
        <v>192</v>
      </c>
      <c r="B105" s="127" t="s">
        <v>65</v>
      </c>
      <c r="C105" s="128" t="s">
        <v>376</v>
      </c>
      <c r="D105" s="128" t="s">
        <v>149</v>
      </c>
      <c r="E105" s="128"/>
      <c r="F105" s="129">
        <f>F106</f>
        <v>139190.86</v>
      </c>
    </row>
    <row r="106" spans="1:6" ht="12.75">
      <c r="A106" s="128"/>
      <c r="B106" s="127" t="s">
        <v>88</v>
      </c>
      <c r="C106" s="128" t="s">
        <v>376</v>
      </c>
      <c r="D106" s="128" t="s">
        <v>149</v>
      </c>
      <c r="E106" s="128" t="s">
        <v>363</v>
      </c>
      <c r="F106" s="129">
        <v>139190.86</v>
      </c>
    </row>
    <row r="107" spans="1:6" ht="12.75">
      <c r="A107" s="128"/>
      <c r="B107" s="127" t="s">
        <v>151</v>
      </c>
      <c r="C107" s="128" t="s">
        <v>375</v>
      </c>
      <c r="D107" s="128" t="s">
        <v>150</v>
      </c>
      <c r="E107" s="128"/>
      <c r="F107" s="129">
        <f>F108</f>
        <v>302117.58</v>
      </c>
    </row>
    <row r="108" spans="1:6" ht="12.75">
      <c r="A108" s="128"/>
      <c r="B108" s="127" t="s">
        <v>65</v>
      </c>
      <c r="C108" s="128" t="s">
        <v>375</v>
      </c>
      <c r="D108" s="128" t="s">
        <v>149</v>
      </c>
      <c r="E108" s="128"/>
      <c r="F108" s="129">
        <f>F109</f>
        <v>302117.58</v>
      </c>
    </row>
    <row r="109" spans="1:6" ht="12.75">
      <c r="A109" s="128"/>
      <c r="B109" s="127" t="s">
        <v>88</v>
      </c>
      <c r="C109" s="128" t="s">
        <v>375</v>
      </c>
      <c r="D109" s="128" t="s">
        <v>149</v>
      </c>
      <c r="E109" s="128" t="s">
        <v>89</v>
      </c>
      <c r="F109" s="129">
        <v>302117.58</v>
      </c>
    </row>
    <row r="110" spans="1:6" ht="12.75">
      <c r="A110" s="128"/>
      <c r="B110" s="127" t="s">
        <v>151</v>
      </c>
      <c r="C110" s="128" t="s">
        <v>324</v>
      </c>
      <c r="D110" s="128" t="s">
        <v>150</v>
      </c>
      <c r="E110" s="128"/>
      <c r="F110" s="129">
        <f>F111</f>
        <v>2280860.26</v>
      </c>
    </row>
    <row r="111" spans="1:6" ht="12.75">
      <c r="A111" s="128"/>
      <c r="B111" s="127" t="s">
        <v>65</v>
      </c>
      <c r="C111" s="128" t="s">
        <v>324</v>
      </c>
      <c r="D111" s="128" t="s">
        <v>149</v>
      </c>
      <c r="E111" s="128"/>
      <c r="F111" s="129">
        <f>F112</f>
        <v>2280860.26</v>
      </c>
    </row>
    <row r="112" spans="1:6" ht="12.75">
      <c r="A112" s="128" t="s">
        <v>191</v>
      </c>
      <c r="B112" s="127" t="s">
        <v>88</v>
      </c>
      <c r="C112" s="128" t="s">
        <v>324</v>
      </c>
      <c r="D112" s="128" t="s">
        <v>149</v>
      </c>
      <c r="E112" s="128" t="s">
        <v>89</v>
      </c>
      <c r="F112" s="129">
        <v>2280860.26</v>
      </c>
    </row>
    <row r="113" spans="1:6" ht="78.75">
      <c r="A113" s="128" t="s">
        <v>190</v>
      </c>
      <c r="B113" s="136" t="s">
        <v>153</v>
      </c>
      <c r="C113" s="128" t="s">
        <v>290</v>
      </c>
      <c r="D113" s="128"/>
      <c r="E113" s="128"/>
      <c r="F113" s="129">
        <f>F114</f>
        <v>17184.57</v>
      </c>
    </row>
    <row r="114" spans="1:6" ht="12.75">
      <c r="A114" s="128" t="s">
        <v>189</v>
      </c>
      <c r="B114" s="127" t="s">
        <v>151</v>
      </c>
      <c r="C114" s="128" t="s">
        <v>290</v>
      </c>
      <c r="D114" s="128" t="s">
        <v>150</v>
      </c>
      <c r="E114" s="128"/>
      <c r="F114" s="129">
        <f>F115</f>
        <v>17184.57</v>
      </c>
    </row>
    <row r="115" spans="1:6" ht="12.75">
      <c r="A115" s="128" t="s">
        <v>188</v>
      </c>
      <c r="B115" s="127" t="s">
        <v>65</v>
      </c>
      <c r="C115" s="128" t="s">
        <v>290</v>
      </c>
      <c r="D115" s="128" t="s">
        <v>149</v>
      </c>
      <c r="E115" s="128"/>
      <c r="F115" s="129">
        <f>F116</f>
        <v>17184.57</v>
      </c>
    </row>
    <row r="116" spans="1:6" ht="22.5">
      <c r="A116" s="128" t="s">
        <v>186</v>
      </c>
      <c r="B116" s="127" t="s">
        <v>98</v>
      </c>
      <c r="C116" s="128" t="s">
        <v>290</v>
      </c>
      <c r="D116" s="128" t="s">
        <v>149</v>
      </c>
      <c r="E116" s="128" t="s">
        <v>99</v>
      </c>
      <c r="F116" s="129">
        <v>17184.57</v>
      </c>
    </row>
    <row r="117" spans="1:6" ht="22.5">
      <c r="A117" s="128" t="s">
        <v>185</v>
      </c>
      <c r="B117" s="127" t="s">
        <v>216</v>
      </c>
      <c r="C117" s="128" t="s">
        <v>395</v>
      </c>
      <c r="D117" s="128"/>
      <c r="E117" s="128"/>
      <c r="F117" s="129">
        <f>F118</f>
        <v>30000</v>
      </c>
    </row>
    <row r="118" spans="1:6" ht="12.75">
      <c r="A118" s="128" t="s">
        <v>184</v>
      </c>
      <c r="B118" s="127" t="s">
        <v>214</v>
      </c>
      <c r="C118" s="128" t="s">
        <v>395</v>
      </c>
      <c r="D118" s="128" t="s">
        <v>213</v>
      </c>
      <c r="E118" s="128"/>
      <c r="F118" s="129">
        <f>F119</f>
        <v>30000</v>
      </c>
    </row>
    <row r="119" spans="1:6" ht="12.75">
      <c r="A119" s="128" t="s">
        <v>183</v>
      </c>
      <c r="B119" s="127" t="s">
        <v>396</v>
      </c>
      <c r="C119" s="128" t="s">
        <v>395</v>
      </c>
      <c r="D119" s="128" t="s">
        <v>213</v>
      </c>
      <c r="E119" s="128"/>
      <c r="F119" s="129">
        <f>F120</f>
        <v>30000</v>
      </c>
    </row>
    <row r="120" spans="1:6" ht="12.75">
      <c r="A120" s="128" t="s">
        <v>182</v>
      </c>
      <c r="B120" s="127" t="s">
        <v>214</v>
      </c>
      <c r="C120" s="128" t="s">
        <v>395</v>
      </c>
      <c r="D120" s="128" t="s">
        <v>300</v>
      </c>
      <c r="E120" s="128" t="s">
        <v>77</v>
      </c>
      <c r="F120" s="129">
        <v>30000</v>
      </c>
    </row>
    <row r="121" spans="1:6" ht="56.25">
      <c r="A121" s="128" t="s">
        <v>181</v>
      </c>
      <c r="B121" s="127" t="s">
        <v>208</v>
      </c>
      <c r="C121" s="128" t="s">
        <v>285</v>
      </c>
      <c r="D121" s="128"/>
      <c r="E121" s="128"/>
      <c r="F121" s="129">
        <f>F122</f>
        <v>4803</v>
      </c>
    </row>
    <row r="122" spans="1:6" ht="22.5">
      <c r="A122" s="128" t="s">
        <v>180</v>
      </c>
      <c r="B122" s="127" t="s">
        <v>316</v>
      </c>
      <c r="C122" s="128" t="s">
        <v>285</v>
      </c>
      <c r="D122" s="128" t="s">
        <v>145</v>
      </c>
      <c r="E122" s="128"/>
      <c r="F122" s="129">
        <f>F123</f>
        <v>4803</v>
      </c>
    </row>
    <row r="123" spans="1:6" ht="33.75">
      <c r="A123" s="128" t="s">
        <v>179</v>
      </c>
      <c r="B123" s="127" t="s">
        <v>144</v>
      </c>
      <c r="C123" s="128" t="s">
        <v>285</v>
      </c>
      <c r="D123" s="128" t="s">
        <v>110</v>
      </c>
      <c r="E123" s="128"/>
      <c r="F123" s="129">
        <f>F124</f>
        <v>4803</v>
      </c>
    </row>
    <row r="124" spans="1:6" ht="12.75">
      <c r="A124" s="128" t="s">
        <v>178</v>
      </c>
      <c r="B124" s="127" t="s">
        <v>92</v>
      </c>
      <c r="C124" s="128" t="s">
        <v>285</v>
      </c>
      <c r="D124" s="128" t="s">
        <v>110</v>
      </c>
      <c r="E124" s="128" t="s">
        <v>91</v>
      </c>
      <c r="F124" s="129">
        <v>4803</v>
      </c>
    </row>
    <row r="125" spans="1:6" ht="27.75" customHeight="1">
      <c r="A125" s="128"/>
      <c r="B125" s="127" t="s">
        <v>397</v>
      </c>
      <c r="C125" s="128" t="s">
        <v>394</v>
      </c>
      <c r="D125" s="128" t="s">
        <v>110</v>
      </c>
      <c r="E125" s="128"/>
      <c r="F125" s="129">
        <f>F126</f>
        <v>553794</v>
      </c>
    </row>
    <row r="126" spans="1:6" ht="13.5" customHeight="1">
      <c r="A126" s="128"/>
      <c r="B126" s="127" t="s">
        <v>97</v>
      </c>
      <c r="C126" s="128" t="s">
        <v>394</v>
      </c>
      <c r="D126" s="128" t="s">
        <v>398</v>
      </c>
      <c r="E126" s="128" t="s">
        <v>86</v>
      </c>
      <c r="F126" s="129">
        <v>553794</v>
      </c>
    </row>
    <row r="127" spans="1:6" ht="33.75">
      <c r="A127" s="128" t="s">
        <v>177</v>
      </c>
      <c r="B127" s="127" t="s">
        <v>325</v>
      </c>
      <c r="C127" s="128" t="s">
        <v>291</v>
      </c>
      <c r="D127" s="128"/>
      <c r="E127" s="128"/>
      <c r="F127" s="129">
        <f>F128</f>
        <v>30288</v>
      </c>
    </row>
    <row r="128" spans="1:6" ht="22.5">
      <c r="A128" s="128" t="s">
        <v>176</v>
      </c>
      <c r="B128" s="127" t="s">
        <v>316</v>
      </c>
      <c r="C128" s="128" t="s">
        <v>291</v>
      </c>
      <c r="D128" s="128" t="s">
        <v>145</v>
      </c>
      <c r="E128" s="128"/>
      <c r="F128" s="129">
        <f>F129</f>
        <v>30288</v>
      </c>
    </row>
    <row r="129" spans="1:6" ht="33.75">
      <c r="A129" s="128" t="s">
        <v>175</v>
      </c>
      <c r="B129" s="127" t="s">
        <v>144</v>
      </c>
      <c r="C129" s="128" t="s">
        <v>291</v>
      </c>
      <c r="D129" s="128" t="s">
        <v>110</v>
      </c>
      <c r="E129" s="128"/>
      <c r="F129" s="129">
        <f>F130</f>
        <v>30288</v>
      </c>
    </row>
    <row r="130" spans="1:6" ht="12.75">
      <c r="A130" s="128" t="s">
        <v>174</v>
      </c>
      <c r="B130" s="127" t="s">
        <v>102</v>
      </c>
      <c r="C130" s="128" t="s">
        <v>291</v>
      </c>
      <c r="D130" s="128" t="s">
        <v>110</v>
      </c>
      <c r="E130" s="128" t="s">
        <v>103</v>
      </c>
      <c r="F130" s="129">
        <v>30288</v>
      </c>
    </row>
    <row r="131" spans="1:6" ht="45">
      <c r="A131" s="128" t="s">
        <v>172</v>
      </c>
      <c r="B131" s="127" t="s">
        <v>147</v>
      </c>
      <c r="C131" s="128" t="s">
        <v>326</v>
      </c>
      <c r="D131" s="128"/>
      <c r="E131" s="128"/>
      <c r="F131" s="129">
        <f>F132</f>
        <v>3634.56</v>
      </c>
    </row>
    <row r="132" spans="1:6" ht="22.5">
      <c r="A132" s="128" t="s">
        <v>170</v>
      </c>
      <c r="B132" s="127" t="s">
        <v>316</v>
      </c>
      <c r="C132" s="128" t="s">
        <v>326</v>
      </c>
      <c r="D132" s="128" t="s">
        <v>145</v>
      </c>
      <c r="E132" s="128"/>
      <c r="F132" s="129">
        <f>F133</f>
        <v>3634.56</v>
      </c>
    </row>
    <row r="133" spans="1:6" ht="33.75">
      <c r="A133" s="128" t="s">
        <v>169</v>
      </c>
      <c r="B133" s="127" t="s">
        <v>144</v>
      </c>
      <c r="C133" s="128" t="s">
        <v>326</v>
      </c>
      <c r="D133" s="128" t="s">
        <v>110</v>
      </c>
      <c r="E133" s="128"/>
      <c r="F133" s="129">
        <f>F134</f>
        <v>3634.56</v>
      </c>
    </row>
    <row r="134" spans="1:6" ht="12.75">
      <c r="A134" s="121" t="s">
        <v>168</v>
      </c>
      <c r="B134" s="122" t="s">
        <v>102</v>
      </c>
      <c r="C134" s="121" t="s">
        <v>326</v>
      </c>
      <c r="D134" s="121" t="s">
        <v>110</v>
      </c>
      <c r="E134" s="121" t="s">
        <v>103</v>
      </c>
      <c r="F134" s="123">
        <v>3634.56</v>
      </c>
    </row>
    <row r="135" spans="1:6" ht="12.75">
      <c r="A135" s="124" t="s">
        <v>167</v>
      </c>
      <c r="B135" s="125" t="s">
        <v>259</v>
      </c>
      <c r="C135" s="124"/>
      <c r="D135" s="124"/>
      <c r="E135" s="124"/>
      <c r="F135" s="126">
        <f>F13+F35+F58+F74</f>
        <v>10491635.31</v>
      </c>
    </row>
  </sheetData>
  <sheetProtection/>
  <mergeCells count="10">
    <mergeCell ref="A10:A11"/>
    <mergeCell ref="B10:B11"/>
    <mergeCell ref="C10:E10"/>
    <mergeCell ref="F10:F11"/>
    <mergeCell ref="E1:F1"/>
    <mergeCell ref="B2:F2"/>
    <mergeCell ref="A5:F5"/>
    <mergeCell ref="A6:F6"/>
    <mergeCell ref="A8:B8"/>
    <mergeCell ref="A9:B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2019-12-31T01:57:03Z</cp:lastPrinted>
  <dcterms:created xsi:type="dcterms:W3CDTF">2013-11-14T10:36:13Z</dcterms:created>
  <dcterms:modified xsi:type="dcterms:W3CDTF">2020-01-09T04:23:57Z</dcterms:modified>
  <cp:category/>
  <cp:version/>
  <cp:contentType/>
  <cp:contentStatus/>
</cp:coreProperties>
</file>